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worksheets/sheet5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8695" windowHeight="13035" firstSheet="59" activeTab="57"/>
  </bookViews>
  <sheets>
    <sheet name="报表目录" sheetId="1" r:id="rId1"/>
    <sheet name="一般公共预算" sheetId="2" r:id="rId2"/>
    <sheet name="一般公共预算收支决算总表-1" sheetId="3" r:id="rId3"/>
    <sheet name="一般公共预算收支决算总表-2" sheetId="4" r:id="rId4"/>
    <sheet name="一般公共预算收入预算变动情况表" sheetId="5" r:id="rId5"/>
    <sheet name="一般公共预算支出预算变动及结余、结转情况表" sheetId="6" r:id="rId6"/>
    <sheet name="一般公共预算收入决算明细表" sheetId="7" r:id="rId7"/>
    <sheet name="一般公共预算支出决算功能分类明细表" sheetId="8" r:id="rId8"/>
    <sheet name="一般公共预算支出决算经济分类明细表" sheetId="9" r:id="rId9"/>
    <sheet name="一般公共预算转移性和债务相关收支决算明细表" sheetId="10" r:id="rId10"/>
    <sheet name="一般公共预算收支决算分级表" sheetId="11" r:id="rId11"/>
    <sheet name="民族自治地区一般公共预算收支决算表" sheetId="12" r:id="rId12"/>
    <sheet name="一般公共预算收支及平衡情况表" sheetId="13" r:id="rId13"/>
    <sheet name="政府性基金预算" sheetId="14" r:id="rId14"/>
    <sheet name="政府性基金预算收支决算总表" sheetId="15" r:id="rId15"/>
    <sheet name="政府性基金预算收入预算变动情况表" sheetId="16" r:id="rId16"/>
    <sheet name="政府性基金预算支出预算变动情况表" sheetId="17" r:id="rId17"/>
    <sheet name="政府性基金预算收入决算明细表" sheetId="18" r:id="rId18"/>
    <sheet name="政府性基金预算支出决算功能分类明细表" sheetId="19" r:id="rId19"/>
    <sheet name="政府性基金预算收支及结余情况表" sheetId="20" r:id="rId20"/>
    <sheet name="政府性基金预算收支决算分级表" sheetId="21" r:id="rId21"/>
    <sheet name="政府性基金预算收支及平衡情况表" sheetId="22" r:id="rId22"/>
    <sheet name="国有资本经营预算" sheetId="23" r:id="rId23"/>
    <sheet name="国有资本经营预算收支决算总表" sheetId="24" r:id="rId24"/>
    <sheet name="国有资本经营预算收支决算明细表" sheetId="25" r:id="rId25"/>
    <sheet name="国有资本经营预算收支决算分级表" sheetId="26" r:id="rId26"/>
    <sheet name="国有资本经营预算收支及平衡情况表" sheetId="27" r:id="rId27"/>
    <sheet name="社会保险基金" sheetId="28" r:id="rId28"/>
    <sheet name="社会保险基金资产负债表" sheetId="29" r:id="rId29"/>
    <sheet name="社会保险基金决算收支总表" sheetId="30" r:id="rId30"/>
    <sheet name="企业职工基本养老保险基金收支表" sheetId="31" r:id="rId31"/>
    <sheet name="城乡居民基本养老保险基金收支表" sheetId="32" r:id="rId32"/>
    <sheet name="机关事业基本养老保险基金收支表" sheetId="33" r:id="rId33"/>
    <sheet name="职工基本医疗保险基金收支表" sheetId="34" r:id="rId34"/>
    <sheet name="城乡居民基本医疗保险基金收支表" sheetId="35" r:id="rId35"/>
    <sheet name="工伤保险基金收支表" sheetId="36" r:id="rId36"/>
    <sheet name="失业保险基金收支表" sheetId="37" r:id="rId37"/>
    <sheet name="生育保险基金收支表" sheetId="38" r:id="rId38"/>
    <sheet name="社会保障基金财政专户资产负债表" sheetId="39" r:id="rId39"/>
    <sheet name="社会保障基金财政专户收支表" sheetId="40" r:id="rId40"/>
    <sheet name="财政对社会保险基金补助资金情况" sheetId="41" r:id="rId41"/>
    <sheet name="基本养老保险补充资料表" sheetId="42" r:id="rId42"/>
    <sheet name="基本医疗工伤生育补充资料表" sheetId="43" r:id="rId43"/>
    <sheet name="居民基本医疗保险补充资料表" sheetId="44" r:id="rId44"/>
    <sheet name="失业保险补充资料表" sheetId="45" r:id="rId45"/>
    <sheet name="其他养老保险情况表" sheetId="46" r:id="rId46"/>
    <sheet name="其他医疗保障情况表" sheetId="47" r:id="rId47"/>
    <sheet name="社会保险补充资料表" sheetId="48" r:id="rId48"/>
    <sheet name="社会保险补充资料表续" sheetId="49" r:id="rId49"/>
    <sheet name="补充资料" sheetId="50" r:id="rId50"/>
    <sheet name="社会保险基金预算收支情况表" sheetId="51" r:id="rId51"/>
    <sheet name="预算资金年终资产负债表" sheetId="52" r:id="rId52"/>
    <sheet name="地方政府债务余额情况表" sheetId="53" r:id="rId53"/>
    <sheet name="基本数字表" sheetId="54" r:id="rId54"/>
    <sheet name="贫困县相关财政指标表" sheetId="55" r:id="rId55"/>
    <sheet name="乡镇财政基本情况表" sheetId="56" r:id="rId56"/>
    <sheet name="一般公共预算(基本)支出决算经济分类表" sheetId="57" r:id="rId57"/>
    <sheet name="市对县政府性基金转移支付决算表" sheetId="58" r:id="rId58"/>
    <sheet name="专项转移支付分地区、分项目决算表" sheetId="59" r:id="rId59"/>
    <sheet name="本级及所属地区地方政府债务限额、余额决算表" sheetId="60" r:id="rId60"/>
    <sheet name="本级及所属地区地方政府债券发行、还本付息决算表" sheetId="61" r:id="rId61"/>
    <sheet name="本级及所属地区债券资金使用安排表" sheetId="62" r:id="rId62"/>
  </sheets>
  <calcPr calcId="125725"/>
</workbook>
</file>

<file path=xl/calcChain.xml><?xml version="1.0" encoding="utf-8"?>
<calcChain xmlns="http://schemas.openxmlformats.org/spreadsheetml/2006/main">
  <c r="C6" i="58"/>
  <c r="F70" i="57"/>
  <c r="C70"/>
  <c r="F69"/>
  <c r="C69"/>
  <c r="F68"/>
  <c r="C68"/>
  <c r="F67"/>
  <c r="C67"/>
  <c r="H66"/>
  <c r="G66"/>
  <c r="F66"/>
  <c r="E66"/>
  <c r="D66"/>
  <c r="C66"/>
  <c r="F65"/>
  <c r="C65"/>
  <c r="F64"/>
  <c r="C64"/>
  <c r="F63"/>
  <c r="C63"/>
  <c r="F62"/>
  <c r="C62"/>
  <c r="H61"/>
  <c r="G61"/>
  <c r="F61"/>
  <c r="E61"/>
  <c r="D61"/>
  <c r="C61"/>
  <c r="F60"/>
  <c r="C60"/>
  <c r="F59"/>
  <c r="C59"/>
  <c r="H58"/>
  <c r="G58"/>
  <c r="F58"/>
  <c r="E58"/>
  <c r="D58"/>
  <c r="C58"/>
  <c r="F57"/>
  <c r="C57"/>
  <c r="F56"/>
  <c r="C56"/>
  <c r="F55"/>
  <c r="C55"/>
  <c r="F54"/>
  <c r="C54"/>
  <c r="F53"/>
  <c r="C53"/>
  <c r="H52"/>
  <c r="G52"/>
  <c r="F52"/>
  <c r="E52"/>
  <c r="D52"/>
  <c r="C52"/>
  <c r="F51"/>
  <c r="C51"/>
  <c r="F50"/>
  <c r="C50"/>
  <c r="H49"/>
  <c r="G49"/>
  <c r="F49"/>
  <c r="E49"/>
  <c r="D49"/>
  <c r="C49"/>
  <c r="F48"/>
  <c r="C48"/>
  <c r="F47"/>
  <c r="C47"/>
  <c r="F46"/>
  <c r="C46"/>
  <c r="H45"/>
  <c r="G45"/>
  <c r="F45"/>
  <c r="E45"/>
  <c r="D45"/>
  <c r="C45"/>
  <c r="F44"/>
  <c r="C44"/>
  <c r="F43"/>
  <c r="C43"/>
  <c r="H42"/>
  <c r="G42"/>
  <c r="F42"/>
  <c r="E42"/>
  <c r="D42"/>
  <c r="C42"/>
  <c r="F41"/>
  <c r="C41"/>
  <c r="F40"/>
  <c r="C40"/>
  <c r="F39"/>
  <c r="C39"/>
  <c r="H38"/>
  <c r="G38"/>
  <c r="F38"/>
  <c r="E38"/>
  <c r="D38"/>
  <c r="C38"/>
  <c r="F37"/>
  <c r="C37"/>
  <c r="F36"/>
  <c r="C36"/>
  <c r="F35"/>
  <c r="C35"/>
  <c r="F34"/>
  <c r="C34"/>
  <c r="F33"/>
  <c r="C33"/>
  <c r="F32"/>
  <c r="C32"/>
  <c r="H31"/>
  <c r="G31"/>
  <c r="F31"/>
  <c r="E31"/>
  <c r="D31"/>
  <c r="C31"/>
  <c r="F30"/>
  <c r="C30"/>
  <c r="F29"/>
  <c r="C29"/>
  <c r="F28"/>
  <c r="C28"/>
  <c r="F27"/>
  <c r="C27"/>
  <c r="F26"/>
  <c r="C26"/>
  <c r="F25"/>
  <c r="C25"/>
  <c r="F24"/>
  <c r="C24"/>
  <c r="H23"/>
  <c r="G23"/>
  <c r="F23"/>
  <c r="E23"/>
  <c r="D23"/>
  <c r="C23"/>
  <c r="F22"/>
  <c r="C22"/>
  <c r="F21"/>
  <c r="C21"/>
  <c r="F20"/>
  <c r="C20"/>
  <c r="F19"/>
  <c r="C19"/>
  <c r="F18"/>
  <c r="C18"/>
  <c r="F17"/>
  <c r="C17"/>
  <c r="F16"/>
  <c r="C16"/>
  <c r="F15"/>
  <c r="C15"/>
  <c r="F14"/>
  <c r="C14"/>
  <c r="F13"/>
  <c r="C13"/>
  <c r="H12"/>
  <c r="G12"/>
  <c r="F12"/>
  <c r="E12"/>
  <c r="D12"/>
  <c r="C12"/>
  <c r="F11"/>
  <c r="C11"/>
  <c r="F10"/>
  <c r="C10"/>
  <c r="F9"/>
  <c r="C9"/>
  <c r="F8"/>
  <c r="C8"/>
  <c r="H7"/>
  <c r="G7"/>
  <c r="F7"/>
  <c r="E7"/>
  <c r="D7"/>
  <c r="C7"/>
  <c r="H6"/>
  <c r="G6"/>
  <c r="F6"/>
  <c r="E6"/>
  <c r="D6"/>
  <c r="C6"/>
  <c r="L6" i="55"/>
  <c r="K6"/>
  <c r="J6"/>
  <c r="I6"/>
  <c r="H6"/>
  <c r="G6"/>
  <c r="F6"/>
  <c r="E6"/>
  <c r="D6"/>
  <c r="C6"/>
  <c r="B6"/>
  <c r="J43" i="52"/>
  <c r="H43"/>
  <c r="E43"/>
  <c r="C43"/>
  <c r="J28"/>
  <c r="H28"/>
  <c r="J27"/>
  <c r="H27"/>
  <c r="J26"/>
  <c r="H26"/>
  <c r="J25"/>
  <c r="H25"/>
  <c r="J24"/>
  <c r="H24"/>
  <c r="J23"/>
  <c r="H23"/>
  <c r="J22"/>
  <c r="H22"/>
  <c r="E22"/>
  <c r="C22"/>
  <c r="J21"/>
  <c r="H21"/>
  <c r="E21"/>
  <c r="C21"/>
  <c r="J20"/>
  <c r="H20"/>
  <c r="E20"/>
  <c r="C20"/>
  <c r="J19"/>
  <c r="H19"/>
  <c r="E19"/>
  <c r="C19"/>
  <c r="J18"/>
  <c r="H18"/>
  <c r="E18"/>
  <c r="C18"/>
  <c r="J17"/>
  <c r="H17"/>
  <c r="E17"/>
  <c r="C17"/>
  <c r="J16"/>
  <c r="H16"/>
  <c r="E16"/>
  <c r="C16"/>
  <c r="J15"/>
  <c r="H15"/>
  <c r="E15"/>
  <c r="C15"/>
  <c r="J14"/>
  <c r="H14"/>
  <c r="E14"/>
  <c r="C14"/>
  <c r="J13"/>
  <c r="H13"/>
  <c r="E13"/>
  <c r="C13"/>
  <c r="J12"/>
  <c r="H12"/>
  <c r="E12"/>
  <c r="C12"/>
  <c r="J11"/>
  <c r="H11"/>
  <c r="E11"/>
  <c r="C11"/>
  <c r="J10"/>
  <c r="H10"/>
  <c r="E10"/>
  <c r="C10"/>
  <c r="J9"/>
  <c r="H9"/>
  <c r="E9"/>
  <c r="C9"/>
  <c r="J8"/>
  <c r="H8"/>
  <c r="E8"/>
  <c r="C8"/>
  <c r="J7"/>
  <c r="H7"/>
  <c r="E7"/>
  <c r="C7"/>
  <c r="J27" i="49"/>
  <c r="I27"/>
  <c r="H27"/>
  <c r="G27"/>
  <c r="F27"/>
  <c r="E27"/>
  <c r="D27"/>
  <c r="C27"/>
  <c r="B27"/>
  <c r="B26"/>
  <c r="B25"/>
  <c r="B24"/>
  <c r="B23"/>
  <c r="B22"/>
  <c r="J21"/>
  <c r="I21"/>
  <c r="H21"/>
  <c r="G21"/>
  <c r="F21"/>
  <c r="E21"/>
  <c r="D21"/>
  <c r="C21"/>
  <c r="B21"/>
  <c r="B20"/>
  <c r="B19"/>
  <c r="B18"/>
  <c r="B17"/>
  <c r="B16"/>
  <c r="J15"/>
  <c r="I15"/>
  <c r="H15"/>
  <c r="G15"/>
  <c r="F15"/>
  <c r="E15"/>
  <c r="D15"/>
  <c r="C15"/>
  <c r="B15"/>
  <c r="B14"/>
  <c r="B13"/>
  <c r="B12"/>
  <c r="B11"/>
  <c r="B10"/>
  <c r="J9"/>
  <c r="I9"/>
  <c r="H9"/>
  <c r="G9"/>
  <c r="F9"/>
  <c r="E9"/>
  <c r="D9"/>
  <c r="C9"/>
  <c r="B9"/>
  <c r="B8"/>
  <c r="B7"/>
  <c r="B6"/>
  <c r="B5"/>
  <c r="F13" i="47"/>
  <c r="C13"/>
  <c r="F12"/>
  <c r="C12"/>
  <c r="F5"/>
  <c r="C18" i="46"/>
  <c r="E15"/>
  <c r="D15"/>
  <c r="E14"/>
  <c r="D14"/>
  <c r="E13"/>
  <c r="D13"/>
  <c r="B21" i="41"/>
  <c r="B20"/>
  <c r="B19"/>
  <c r="L18"/>
  <c r="K18"/>
  <c r="J18"/>
  <c r="I18"/>
  <c r="H18"/>
  <c r="G18"/>
  <c r="F18"/>
  <c r="E18"/>
  <c r="D18"/>
  <c r="C18"/>
  <c r="B18"/>
  <c r="B17"/>
  <c r="B16"/>
  <c r="B15"/>
  <c r="L14"/>
  <c r="K14"/>
  <c r="J14"/>
  <c r="I14"/>
  <c r="H14"/>
  <c r="G14"/>
  <c r="F14"/>
  <c r="E14"/>
  <c r="D14"/>
  <c r="C14"/>
  <c r="B14"/>
  <c r="B13"/>
  <c r="B12"/>
  <c r="B11"/>
  <c r="B10"/>
  <c r="L9"/>
  <c r="K9"/>
  <c r="J9"/>
  <c r="I9"/>
  <c r="H9"/>
  <c r="G9"/>
  <c r="F9"/>
  <c r="E9"/>
  <c r="D9"/>
  <c r="C9"/>
  <c r="B9"/>
  <c r="B8"/>
  <c r="B7"/>
  <c r="B6"/>
  <c r="L5"/>
  <c r="K5"/>
  <c r="J5"/>
  <c r="I5"/>
  <c r="H5"/>
  <c r="G5"/>
  <c r="F5"/>
  <c r="E5"/>
  <c r="D5"/>
  <c r="C5"/>
  <c r="B5"/>
  <c r="M17" i="40"/>
  <c r="L17"/>
  <c r="K17"/>
  <c r="J17"/>
  <c r="I17"/>
  <c r="H17"/>
  <c r="G17"/>
  <c r="F17"/>
  <c r="E17"/>
  <c r="D17"/>
  <c r="C17"/>
  <c r="B17"/>
  <c r="M16"/>
  <c r="L16"/>
  <c r="K16"/>
  <c r="J16"/>
  <c r="I16"/>
  <c r="H16"/>
  <c r="G16"/>
  <c r="F16"/>
  <c r="E16"/>
  <c r="D16"/>
  <c r="C16"/>
  <c r="B16"/>
  <c r="B15"/>
  <c r="B14"/>
  <c r="B13"/>
  <c r="B12"/>
  <c r="B11"/>
  <c r="B10"/>
  <c r="B9"/>
  <c r="B8"/>
  <c r="B7"/>
  <c r="B6"/>
  <c r="B5"/>
  <c r="M26" i="39"/>
  <c r="L26"/>
  <c r="K26"/>
  <c r="J26"/>
  <c r="I26"/>
  <c r="H26"/>
  <c r="G26"/>
  <c r="F26"/>
  <c r="E26"/>
  <c r="D26"/>
  <c r="C26"/>
  <c r="B26"/>
  <c r="B25"/>
  <c r="B24"/>
  <c r="M23"/>
  <c r="L23"/>
  <c r="K23"/>
  <c r="J23"/>
  <c r="I23"/>
  <c r="H23"/>
  <c r="G23"/>
  <c r="F23"/>
  <c r="E23"/>
  <c r="D23"/>
  <c r="C23"/>
  <c r="B23"/>
  <c r="B22"/>
  <c r="B21"/>
  <c r="B20"/>
  <c r="B19"/>
  <c r="B18"/>
  <c r="M17"/>
  <c r="L17"/>
  <c r="K17"/>
  <c r="J17"/>
  <c r="I17"/>
  <c r="H17"/>
  <c r="G17"/>
  <c r="F17"/>
  <c r="E17"/>
  <c r="D17"/>
  <c r="C17"/>
  <c r="B17"/>
  <c r="M15"/>
  <c r="L15"/>
  <c r="K15"/>
  <c r="J15"/>
  <c r="I15"/>
  <c r="H15"/>
  <c r="G15"/>
  <c r="F15"/>
  <c r="E15"/>
  <c r="D15"/>
  <c r="C15"/>
  <c r="B15"/>
  <c r="B14"/>
  <c r="B13"/>
  <c r="M12"/>
  <c r="L12"/>
  <c r="K12"/>
  <c r="J12"/>
  <c r="I12"/>
  <c r="H12"/>
  <c r="G12"/>
  <c r="F12"/>
  <c r="E12"/>
  <c r="D12"/>
  <c r="C12"/>
  <c r="B12"/>
  <c r="B11"/>
  <c r="B10"/>
  <c r="B9"/>
  <c r="B8"/>
  <c r="B7"/>
  <c r="M6"/>
  <c r="L6"/>
  <c r="K6"/>
  <c r="J6"/>
  <c r="I6"/>
  <c r="H6"/>
  <c r="G6"/>
  <c r="F6"/>
  <c r="E6"/>
  <c r="D6"/>
  <c r="C6"/>
  <c r="B6"/>
  <c r="D15" i="38"/>
  <c r="B15"/>
  <c r="D14"/>
  <c r="D13"/>
  <c r="D12"/>
  <c r="B12"/>
  <c r="D9"/>
  <c r="B9"/>
  <c r="D22" i="37"/>
  <c r="B22"/>
  <c r="D21"/>
  <c r="D19"/>
  <c r="D18"/>
  <c r="B18"/>
  <c r="D15"/>
  <c r="B15"/>
  <c r="D18" i="36"/>
  <c r="B18"/>
  <c r="D16"/>
  <c r="D15"/>
  <c r="D14"/>
  <c r="B14"/>
  <c r="D11"/>
  <c r="B11"/>
  <c r="J20" i="35"/>
  <c r="I20"/>
  <c r="H20"/>
  <c r="G20"/>
  <c r="E20"/>
  <c r="D20"/>
  <c r="C20"/>
  <c r="B20"/>
  <c r="J19"/>
  <c r="I19"/>
  <c r="H19"/>
  <c r="G19"/>
  <c r="B19"/>
  <c r="J18"/>
  <c r="I18"/>
  <c r="H18"/>
  <c r="G18"/>
  <c r="J17"/>
  <c r="I17"/>
  <c r="H17"/>
  <c r="G17"/>
  <c r="E17"/>
  <c r="D17"/>
  <c r="C17"/>
  <c r="B17"/>
  <c r="G16"/>
  <c r="B16"/>
  <c r="G15"/>
  <c r="B15"/>
  <c r="J14"/>
  <c r="I14"/>
  <c r="H14"/>
  <c r="G14"/>
  <c r="E14"/>
  <c r="D14"/>
  <c r="C14"/>
  <c r="B14"/>
  <c r="G13"/>
  <c r="B13"/>
  <c r="B12"/>
  <c r="B11"/>
  <c r="B10"/>
  <c r="B9"/>
  <c r="G8"/>
  <c r="B8"/>
  <c r="G7"/>
  <c r="B7"/>
  <c r="G6"/>
  <c r="B6"/>
  <c r="J5"/>
  <c r="I5"/>
  <c r="H5"/>
  <c r="G5"/>
  <c r="B5"/>
  <c r="L20" i="34"/>
  <c r="K20"/>
  <c r="J20"/>
  <c r="I20"/>
  <c r="H20"/>
  <c r="F20"/>
  <c r="E20"/>
  <c r="D20"/>
  <c r="C20"/>
  <c r="B20"/>
  <c r="L19"/>
  <c r="K19"/>
  <c r="J19"/>
  <c r="I19"/>
  <c r="H19"/>
  <c r="C19"/>
  <c r="B19"/>
  <c r="L18"/>
  <c r="K18"/>
  <c r="J18"/>
  <c r="I18"/>
  <c r="H18"/>
  <c r="L17"/>
  <c r="K17"/>
  <c r="J17"/>
  <c r="I17"/>
  <c r="H17"/>
  <c r="F17"/>
  <c r="E17"/>
  <c r="D17"/>
  <c r="C17"/>
  <c r="B17"/>
  <c r="I16"/>
  <c r="H16"/>
  <c r="C16"/>
  <c r="B16"/>
  <c r="I15"/>
  <c r="H15"/>
  <c r="C15"/>
  <c r="B15"/>
  <c r="L14"/>
  <c r="K14"/>
  <c r="J14"/>
  <c r="I14"/>
  <c r="H14"/>
  <c r="F14"/>
  <c r="E14"/>
  <c r="D14"/>
  <c r="C14"/>
  <c r="B14"/>
  <c r="I13"/>
  <c r="H13"/>
  <c r="C13"/>
  <c r="B13"/>
  <c r="I12"/>
  <c r="H12"/>
  <c r="C12"/>
  <c r="B12"/>
  <c r="I11"/>
  <c r="H11"/>
  <c r="C11"/>
  <c r="B11"/>
  <c r="I10"/>
  <c r="H10"/>
  <c r="C10"/>
  <c r="B10"/>
  <c r="I9"/>
  <c r="H9"/>
  <c r="C9"/>
  <c r="B9"/>
  <c r="I8"/>
  <c r="H8"/>
  <c r="C8"/>
  <c r="B8"/>
  <c r="L7"/>
  <c r="K7"/>
  <c r="J7"/>
  <c r="I7"/>
  <c r="H7"/>
  <c r="F7"/>
  <c r="E7"/>
  <c r="D7"/>
  <c r="C7"/>
  <c r="B7"/>
  <c r="E19" i="33"/>
  <c r="B19"/>
  <c r="E18"/>
  <c r="F17"/>
  <c r="E17"/>
  <c r="F16"/>
  <c r="E16"/>
  <c r="C16"/>
  <c r="B16"/>
  <c r="E15"/>
  <c r="B15"/>
  <c r="E14"/>
  <c r="B14"/>
  <c r="F13"/>
  <c r="E13"/>
  <c r="C13"/>
  <c r="B13"/>
  <c r="E12"/>
  <c r="B12"/>
  <c r="B10"/>
  <c r="B8"/>
  <c r="D21" i="32"/>
  <c r="B21"/>
  <c r="D20"/>
  <c r="D19"/>
  <c r="D18"/>
  <c r="B18"/>
  <c r="D15"/>
  <c r="B15"/>
  <c r="D20" i="31"/>
  <c r="B20"/>
  <c r="D19"/>
  <c r="D18"/>
  <c r="D17"/>
  <c r="B17"/>
  <c r="D12"/>
  <c r="B12"/>
  <c r="B18" i="30"/>
  <c r="I17"/>
  <c r="H17"/>
  <c r="G17"/>
  <c r="F17"/>
  <c r="E17"/>
  <c r="D17"/>
  <c r="C17"/>
  <c r="B17"/>
  <c r="B16"/>
  <c r="B15"/>
  <c r="B14"/>
  <c r="B13"/>
  <c r="B12"/>
  <c r="B11"/>
  <c r="B10"/>
  <c r="B9"/>
  <c r="B8"/>
  <c r="B7"/>
  <c r="B6"/>
  <c r="S17" i="29"/>
  <c r="R17"/>
  <c r="Q17"/>
  <c r="P17"/>
  <c r="O17"/>
  <c r="N17"/>
  <c r="M17"/>
  <c r="L17"/>
  <c r="K17"/>
  <c r="J17"/>
  <c r="I17"/>
  <c r="H17"/>
  <c r="G17"/>
  <c r="F17"/>
  <c r="E17"/>
  <c r="D17"/>
  <c r="C17"/>
  <c r="B17"/>
  <c r="C16"/>
  <c r="B16"/>
  <c r="C15"/>
  <c r="B15"/>
  <c r="S14"/>
  <c r="R14"/>
  <c r="Q14"/>
  <c r="P14"/>
  <c r="O14"/>
  <c r="N14"/>
  <c r="M14"/>
  <c r="L14"/>
  <c r="K14"/>
  <c r="J14"/>
  <c r="I14"/>
  <c r="H14"/>
  <c r="G14"/>
  <c r="F14"/>
  <c r="E14"/>
  <c r="D14"/>
  <c r="C14"/>
  <c r="B14"/>
  <c r="C13"/>
  <c r="B13"/>
  <c r="C12"/>
  <c r="B12"/>
  <c r="C11"/>
  <c r="B11"/>
  <c r="C10"/>
  <c r="B10"/>
  <c r="C9"/>
  <c r="B9"/>
  <c r="C8"/>
  <c r="B8"/>
  <c r="S7"/>
  <c r="R7"/>
  <c r="Q7"/>
  <c r="P7"/>
  <c r="O7"/>
  <c r="N7"/>
  <c r="M7"/>
  <c r="L7"/>
  <c r="K7"/>
  <c r="J7"/>
  <c r="I7"/>
  <c r="H7"/>
  <c r="G7"/>
  <c r="F7"/>
  <c r="E7"/>
  <c r="D7"/>
  <c r="C7"/>
  <c r="B7"/>
  <c r="N7" i="27"/>
  <c r="AH7" i="22"/>
  <c r="AB7"/>
  <c r="T7"/>
  <c r="S7"/>
  <c r="J7"/>
  <c r="N12" i="21"/>
  <c r="M12"/>
  <c r="L12"/>
  <c r="K12"/>
  <c r="J12"/>
  <c r="I12"/>
  <c r="G12"/>
  <c r="F12"/>
  <c r="E12"/>
  <c r="D12"/>
  <c r="C12"/>
  <c r="B12"/>
  <c r="R37" i="20"/>
  <c r="K37"/>
  <c r="B37"/>
  <c r="R26"/>
  <c r="K26"/>
  <c r="B26"/>
  <c r="R25"/>
  <c r="K25"/>
  <c r="B25"/>
  <c r="R24"/>
  <c r="K24"/>
  <c r="B24"/>
  <c r="R23"/>
  <c r="K23"/>
  <c r="B23"/>
  <c r="R22"/>
  <c r="K22"/>
  <c r="B22"/>
  <c r="R21"/>
  <c r="K21"/>
  <c r="B21"/>
  <c r="R20"/>
  <c r="K20"/>
  <c r="B20"/>
  <c r="R19"/>
  <c r="K19"/>
  <c r="B19"/>
  <c r="R18"/>
  <c r="K18"/>
  <c r="B18"/>
  <c r="R17"/>
  <c r="K17"/>
  <c r="B17"/>
  <c r="R16"/>
  <c r="K16"/>
  <c r="B16"/>
  <c r="R15"/>
  <c r="K15"/>
  <c r="B15"/>
  <c r="R14"/>
  <c r="K14"/>
  <c r="B14"/>
  <c r="R13"/>
  <c r="K13"/>
  <c r="B13"/>
  <c r="R12"/>
  <c r="K12"/>
  <c r="B12"/>
  <c r="R11"/>
  <c r="K11"/>
  <c r="B11"/>
  <c r="R10"/>
  <c r="K10"/>
  <c r="B10"/>
  <c r="R9"/>
  <c r="K9"/>
  <c r="B9"/>
  <c r="R8"/>
  <c r="K8"/>
  <c r="B8"/>
  <c r="R7"/>
  <c r="K7"/>
  <c r="B7"/>
  <c r="R6"/>
  <c r="K6"/>
  <c r="B6"/>
  <c r="D22" i="16"/>
  <c r="C22"/>
  <c r="B22"/>
  <c r="D5"/>
  <c r="C5"/>
  <c r="B5"/>
  <c r="BP8" i="13"/>
  <c r="F40" i="12"/>
  <c r="B40"/>
  <c r="F28"/>
  <c r="F27"/>
  <c r="B27"/>
  <c r="F26"/>
  <c r="B26"/>
  <c r="F25"/>
  <c r="B25"/>
  <c r="F24"/>
  <c r="B24"/>
  <c r="F23"/>
  <c r="B23"/>
  <c r="F22"/>
  <c r="B22"/>
  <c r="F21"/>
  <c r="B21"/>
  <c r="F20"/>
  <c r="B20"/>
  <c r="F19"/>
  <c r="B19"/>
  <c r="F18"/>
  <c r="B18"/>
  <c r="F17"/>
  <c r="B17"/>
  <c r="F16"/>
  <c r="B16"/>
  <c r="F15"/>
  <c r="B15"/>
  <c r="F14"/>
  <c r="B14"/>
  <c r="F13"/>
  <c r="B13"/>
  <c r="F12"/>
  <c r="B12"/>
  <c r="F11"/>
  <c r="B11"/>
  <c r="F10"/>
  <c r="B10"/>
  <c r="F9"/>
  <c r="B9"/>
  <c r="F8"/>
  <c r="B8"/>
  <c r="F7"/>
  <c r="B7"/>
  <c r="F6"/>
  <c r="B6"/>
  <c r="F5"/>
  <c r="B5"/>
</calcChain>
</file>

<file path=xl/sharedStrings.xml><?xml version="1.0" encoding="utf-8"?>
<sst xmlns="http://schemas.openxmlformats.org/spreadsheetml/2006/main" count="5449" uniqueCount="3219">
  <si>
    <t>财 政 总 决 算 报 表 目 录</t>
  </si>
  <si>
    <t>表名</t>
  </si>
  <si>
    <t>页码</t>
  </si>
  <si>
    <t>一般公共预算收支决算总表</t>
  </si>
  <si>
    <t>第一部分:一般公共预算</t>
  </si>
  <si>
    <t>一般公共预算收入预算变动情况表</t>
  </si>
  <si>
    <t>一般公共预算支出预算变动及结余、结转情况表</t>
  </si>
  <si>
    <t>一般公共预算收入决算明细表</t>
  </si>
  <si>
    <t>一般公共预算支出决算功能分类明细表</t>
  </si>
  <si>
    <t>一般公共预算支出决算经济分类明细表</t>
  </si>
  <si>
    <t>一般公共预算转移性和债务相关收支决算明细表</t>
  </si>
  <si>
    <t>一般公共预算收支决算分级表</t>
  </si>
  <si>
    <t>民族自治地区一般公共预算收支决算表</t>
  </si>
  <si>
    <t>一般公共预算收支及平衡情况表</t>
  </si>
  <si>
    <t>政府性基金预算收支决算总表</t>
  </si>
  <si>
    <t>第二部分:政府性基金预算</t>
  </si>
  <si>
    <t>政府性基金预算收入预算变动情况表</t>
  </si>
  <si>
    <t>政府性基金预算支出预算变动情况表</t>
  </si>
  <si>
    <t>政府性基金预算收入决算明细表</t>
  </si>
  <si>
    <t>政府性基金预算支出决算功能分类明细表</t>
  </si>
  <si>
    <t>政府性基金预算收支及结余情况表</t>
  </si>
  <si>
    <t>政府性基金预算收支决算分级表</t>
  </si>
  <si>
    <t>政府性基金预算收支及平衡情况表</t>
  </si>
  <si>
    <t>国有资本经营预算收支决算总表</t>
  </si>
  <si>
    <t>第三部分:国有资本经营预算</t>
  </si>
  <si>
    <t>国有资本经营预算收支决算明细表</t>
  </si>
  <si>
    <t>国有资本经营预算收支决算分级表</t>
  </si>
  <si>
    <t>国有资本经营预算收支及平衡情况表</t>
  </si>
  <si>
    <t>社会保险基金资产负债表</t>
  </si>
  <si>
    <t>第四部分:社会保险基金</t>
  </si>
  <si>
    <t>社会保险基金决算收支总表</t>
  </si>
  <si>
    <t>企业职工基本养老保险基金收支表</t>
  </si>
  <si>
    <t>城乡居民基本养老保险基金收支表</t>
  </si>
  <si>
    <t>机关事业单位基本养老保险基金收支表</t>
  </si>
  <si>
    <t>职工基本医疗保险基金收支表</t>
  </si>
  <si>
    <t>城乡居民基本医疗基金收支表</t>
  </si>
  <si>
    <t>工伤保险基金收支表</t>
  </si>
  <si>
    <t>失业保险基金收支表</t>
  </si>
  <si>
    <t>生育保险基金收支表</t>
  </si>
  <si>
    <t>社会保障基金财政专户资产负债表</t>
  </si>
  <si>
    <t>社会保障基金财政专户收支表</t>
  </si>
  <si>
    <t>财政对社会保险基金补助资金情况表</t>
  </si>
  <si>
    <t>基本养老保险补充资料表</t>
  </si>
  <si>
    <t>基本医疗工伤生育保险补充资料表</t>
  </si>
  <si>
    <t>居民基本医疗保险补充资料表</t>
  </si>
  <si>
    <t>失业保险补充资料表</t>
  </si>
  <si>
    <t>其他养老保险情况表</t>
  </si>
  <si>
    <t>其他医疗保障情况表</t>
  </si>
  <si>
    <t>社会保险补充资料表</t>
  </si>
  <si>
    <t>社会保险补充资料表续</t>
  </si>
  <si>
    <t>社会保险基金预算收支情况表</t>
  </si>
  <si>
    <t>第五部分:补充资料</t>
  </si>
  <si>
    <t>预算资金年终资产负债表</t>
  </si>
  <si>
    <t>地方政府债务余额情况表</t>
  </si>
  <si>
    <t>基本数字表</t>
  </si>
  <si>
    <t>贫困县相关财政指标表</t>
  </si>
  <si>
    <t>乡镇财政收支决算表</t>
  </si>
  <si>
    <t>一般公共预算(基本)支出决算经济分类表</t>
  </si>
  <si>
    <t>市对县政府性基金转移支付决算表</t>
  </si>
  <si>
    <t>专项转移支付分地区、分项目决算表</t>
  </si>
  <si>
    <t>本级及所属地区地方政府债务限额、余额决算表</t>
  </si>
  <si>
    <t>本级及所属地区地方政府债券发行、还本付息决算表</t>
  </si>
  <si>
    <t>本级及所属地区债券资金使用安排表</t>
  </si>
  <si>
    <t>决算01表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</si>
  <si>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</si>
  <si>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</si>
  <si>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</si>
  <si>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</si>
  <si>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</si>
  <si>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</si>
  <si>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</si>
  <si>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</si>
  <si>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</si>
  <si>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</si>
  <si>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</si>
  <si>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</si>
  <si>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</si>
  <si>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</si>
  <si>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</si>
  <si>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</si>
  <si>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</si>
  <si>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</si>
  <si>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</si>
  <si>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</si>
  <si>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</si>
  <si>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</si>
  <si>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</si>
  <si>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</si>
  <si>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</si>
  <si>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</si>
  <si>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</si>
  <si>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</si>
  <si>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</si>
  <si>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</si>
  <si>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</si>
  <si>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</si>
  <si>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</si>
  <si>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</si>
  <si>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</si>
  <si>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</si>
  <si>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</si>
  <si>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</si>
  <si>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</si>
  <si>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</si>
  <si>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</si>
  <si>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</si>
  <si>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</si>
  <si>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</si>
  <si>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</si>
  <si>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</si>
  <si>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</si>
  <si>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</si>
  <si>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</si>
  <si>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</si>
  <si>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</si>
  <si>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</si>
  <si>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</si>
  <si>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</si>
  <si>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</si>
  <si>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</si>
  <si>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</si>
  <si>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</si>
  <si>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</si>
  <si>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</si>
  <si>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</si>
  <si>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</si>
  <si>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</si>
  <si>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</si>
  <si>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</si>
  <si>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</si>
  <si>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</si>
  <si>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</si>
  <si>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</si>
  <si>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</si>
  <si>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</si>
  <si>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</si>
  <si>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</si>
  <si>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援助其他地区支出</t>
  </si>
  <si>
    <t>省补助计划单列市收入</t>
  </si>
  <si>
    <t>计划单列市上解省支出</t>
  </si>
  <si>
    <t>待偿债置换一般债券结余</t>
  </si>
  <si>
    <t>年终结余</t>
  </si>
  <si>
    <t>减:结转下年的支出</t>
  </si>
  <si>
    <t>净结余</t>
  </si>
  <si>
    <t>收  入  总  计</t>
  </si>
  <si>
    <t>支  出  总  计</t>
  </si>
  <si>
    <t>决算02表</t>
  </si>
  <si>
    <t>变动项目</t>
  </si>
  <si>
    <t>上级专项调整数</t>
  </si>
  <si>
    <t>增加(减少)预算指标</t>
  </si>
  <si>
    <t>小计</t>
  </si>
  <si>
    <t>企业上下划</t>
  </si>
  <si>
    <t>其他</t>
  </si>
  <si>
    <t>0.1</t>
  </si>
  <si>
    <t>0.2</t>
  </si>
  <si>
    <t>0.3</t>
  </si>
  <si>
    <t>0.4</t>
  </si>
  <si>
    <t>0.5</t>
  </si>
  <si>
    <t>0.6</t>
  </si>
  <si>
    <t>0.7</t>
  </si>
  <si>
    <t>0.8</t>
  </si>
  <si>
    <t>0.9</t>
  </si>
  <si>
    <t>0.10</t>
  </si>
  <si>
    <t>0.11</t>
  </si>
  <si>
    <t>0.12</t>
  </si>
  <si>
    <t>0.13</t>
  </si>
  <si>
    <t>0.14</t>
  </si>
  <si>
    <t>0.15</t>
  </si>
  <si>
    <t>0.16</t>
  </si>
  <si>
    <t>0.17</t>
  </si>
  <si>
    <t>0.18</t>
  </si>
  <si>
    <t>0.19</t>
  </si>
  <si>
    <t>0.20</t>
  </si>
  <si>
    <t>0.21</t>
  </si>
  <si>
    <t>0.22</t>
  </si>
  <si>
    <t>0.23</t>
  </si>
  <si>
    <t>合        计</t>
  </si>
  <si>
    <t>0.24</t>
  </si>
  <si>
    <t>决算03表</t>
  </si>
  <si>
    <t>变    动    项    目</t>
  </si>
  <si>
    <t>预算结余</t>
  </si>
  <si>
    <t>结转下年使用数</t>
  </si>
  <si>
    <t>返还性收入</t>
  </si>
  <si>
    <t>一般性转移支付</t>
  </si>
  <si>
    <t>专项转移支付</t>
  </si>
  <si>
    <t>上年结转使用数</t>
  </si>
  <si>
    <t>动支预备费</t>
  </si>
  <si>
    <t>科目调剂</t>
  </si>
  <si>
    <t>本年短收安排</t>
  </si>
  <si>
    <t>省补助计划单列市</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</si>
  <si>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</si>
  <si>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</si>
  <si>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</si>
  <si>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</si>
  <si>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</si>
  <si>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</si>
  <si>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</si>
  <si>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</si>
  <si>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</si>
  <si>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</si>
  <si>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</si>
  <si>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</si>
  <si>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</si>
  <si>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</si>
  <si>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</si>
  <si>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</si>
  <si>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</si>
  <si>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</si>
  <si>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</si>
  <si>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</si>
  <si>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</si>
  <si>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</si>
  <si>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</si>
  <si>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</si>
  <si>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</si>
  <si>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</si>
  <si>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</si>
  <si>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</si>
  <si>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</si>
  <si>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</si>
  <si>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</si>
  <si>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</si>
  <si>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</si>
  <si>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</si>
  <si>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</si>
  <si>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</si>
  <si>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</si>
  <si>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</si>
  <si>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</si>
  <si>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</si>
  <si>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</si>
  <si>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</si>
  <si>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</si>
  <si>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</si>
  <si>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</si>
  <si>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</si>
  <si>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</si>
  <si>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</si>
  <si>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</si>
  <si>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</si>
  <si>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</si>
  <si>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</si>
  <si>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</si>
  <si>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</si>
  <si>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</si>
  <si>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</si>
  <si>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</si>
  <si>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</si>
  <si>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</si>
  <si>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</si>
  <si>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</si>
  <si>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</si>
  <si>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</si>
  <si>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</si>
  <si>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</si>
  <si>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</si>
  <si>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</si>
  <si>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</si>
  <si>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</si>
  <si>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</si>
  <si>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其他文化体育与传媒支出</t>
  </si>
  <si>
    <t>社会保障和就业支出</t>
  </si>
  <si>
    <t xml:space="preserve">  人力资源和社会保障管理事务</t>
  </si>
  <si>
    <t xml:space="preserve">  民政管理事务</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</si>
  <si>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</si>
  <si>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</si>
  <si>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</si>
  <si>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</si>
  <si>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</si>
  <si>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</si>
  <si>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</si>
  <si>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</si>
  <si>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</si>
  <si>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</si>
  <si>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</si>
  <si>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</si>
  <si>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</si>
  <si>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</si>
  <si>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</si>
  <si>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</si>
  <si>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</si>
  <si>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</si>
  <si>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</si>
  <si>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</si>
  <si>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</si>
  <si>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</si>
  <si>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</si>
  <si>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</si>
  <si>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</si>
  <si>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</si>
  <si>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</si>
  <si>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</si>
  <si>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</si>
  <si>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</si>
  <si>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</si>
  <si>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</si>
  <si>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</si>
  <si>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</si>
  <si>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</si>
  <si>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</si>
  <si>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</si>
  <si>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</si>
  <si>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</si>
  <si>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</si>
  <si>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</si>
  <si>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</si>
  <si>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</si>
  <si>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</si>
  <si>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</si>
  <si>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</si>
  <si>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</si>
  <si>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</si>
  <si>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</si>
  <si>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</si>
  <si>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</si>
  <si>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</si>
  <si>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</si>
  <si>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</si>
  <si>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</si>
  <si>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t>
  </si>
  <si>
    <t xml:space="preserve">  林业和草原</t>
  </si>
  <si>
    <t xml:space="preserve">  水利</t>
  </si>
  <si>
    <t xml:space="preserve">  南水北调</t>
  </si>
  <si>
    <t xml:space="preserve">  扶贫</t>
  </si>
  <si>
    <t xml:space="preserve">  农业综合开发</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</si>
  <si>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</si>
  <si>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</si>
  <si>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</si>
  <si>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</si>
  <si>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</si>
  <si>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</si>
  <si>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</si>
  <si>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</si>
  <si>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</si>
  <si>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</si>
  <si>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</si>
  <si>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</si>
  <si>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资源勘探信息等支出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</si>
  <si>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</si>
  <si>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</si>
  <si>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</si>
  <si>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</si>
  <si>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</si>
  <si>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</si>
  <si>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</si>
  <si>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</si>
  <si>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</si>
  <si>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</si>
  <si>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</si>
  <si>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</si>
  <si>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</si>
  <si>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</si>
  <si>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</si>
  <si>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</si>
  <si>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</si>
  <si>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</si>
  <si>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</si>
  <si>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</si>
  <si>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</si>
  <si>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</si>
  <si>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</si>
  <si>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</si>
  <si>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</si>
  <si>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</si>
  <si>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</si>
  <si>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海洋管理事务</t>
  </si>
  <si>
    <t xml:space="preserve">  测绘事务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</si>
  <si>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</si>
  <si>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</si>
  <si>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</si>
  <si>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</si>
  <si>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</si>
  <si>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</si>
  <si>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</si>
  <si>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粮油事务</t>
  </si>
  <si>
    <t xml:space="preserve">  物资事务</t>
  </si>
  <si>
    <t xml:space="preserve">  能源储备</t>
  </si>
  <si>
    <t xml:space="preserve">  粮油储备</t>
  </si>
  <si>
    <t xml:space="preserve">  重要商品储备</t>
  </si>
  <si>
    <t>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</si>
  <si>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</si>
  <si>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</si>
  <si>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</si>
  <si>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</si>
  <si>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</si>
  <si>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</si>
  <si>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</si>
  <si>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</si>
  <si>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</si>
  <si>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</si>
  <si>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</si>
  <si>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</si>
  <si>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</si>
  <si>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</si>
  <si>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</si>
  <si>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</si>
  <si>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</si>
  <si>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决算04表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</si>
  <si>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</si>
  <si>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</si>
  <si>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</si>
  <si>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</si>
  <si>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</si>
  <si>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</si>
  <si>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</si>
  <si>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</si>
  <si>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</si>
  <si>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</si>
  <si>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</si>
  <si>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</si>
  <si>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</si>
  <si>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</si>
  <si>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</si>
  <si>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</si>
  <si>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</si>
  <si>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</si>
  <si>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</si>
  <si>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</si>
  <si>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</si>
  <si>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</si>
  <si>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</si>
  <si>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</si>
  <si>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</si>
  <si>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</si>
  <si>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</si>
  <si>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改征增值税(项)</t>
  </si>
  <si>
    <t xml:space="preserve">      改征增值税(目)</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</si>
  <si>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</si>
  <si>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</si>
  <si>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</si>
  <si>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</si>
  <si>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</si>
  <si>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</si>
  <si>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</si>
  <si>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</si>
  <si>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</si>
  <si>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</si>
  <si>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</si>
  <si>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</si>
  <si>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</si>
  <si>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</si>
  <si>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</si>
  <si>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</si>
  <si>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</si>
  <si>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</si>
  <si>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</si>
  <si>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</si>
  <si>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</si>
  <si>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</si>
  <si>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</si>
  <si>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</si>
  <si>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</si>
  <si>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</si>
  <si>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</si>
  <si>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</si>
  <si>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</si>
  <si>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</si>
  <si>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</si>
  <si>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</si>
  <si>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</si>
  <si>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</si>
  <si>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</si>
  <si>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</si>
  <si>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</si>
  <si>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</si>
  <si>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</si>
  <si>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</si>
  <si>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</si>
  <si>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</si>
  <si>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</si>
  <si>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</si>
  <si>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</si>
  <si>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</si>
  <si>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</si>
  <si>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</si>
  <si>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</si>
  <si>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</si>
  <si>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</si>
  <si>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</si>
  <si>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</si>
  <si>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</si>
  <si>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</si>
  <si>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</si>
  <si>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</si>
  <si>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</si>
  <si>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</si>
  <si>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</si>
  <si>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</si>
  <si>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</si>
  <si>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</si>
  <si>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</si>
  <si>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</si>
  <si>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</si>
  <si>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</si>
  <si>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</si>
  <si>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</si>
  <si>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</si>
  <si>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</si>
  <si>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</si>
  <si>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</si>
  <si>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</si>
  <si>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</si>
  <si>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</si>
  <si>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</si>
  <si>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</si>
  <si>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</si>
  <si>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</si>
  <si>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</si>
  <si>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</si>
  <si>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</si>
  <si>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</si>
  <si>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</si>
  <si>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</si>
  <si>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</si>
  <si>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</si>
  <si>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</si>
  <si>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</si>
  <si>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</si>
  <si>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</si>
  <si>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</si>
  <si>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</si>
  <si>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</si>
  <si>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</si>
  <si>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</si>
  <si>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</si>
  <si>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</si>
  <si>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</si>
  <si>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</si>
  <si>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</si>
  <si>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</si>
  <si>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</si>
  <si>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</si>
  <si>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</si>
  <si>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</si>
  <si>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</si>
  <si>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</si>
  <si>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</si>
  <si>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</si>
  <si>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</si>
  <si>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</si>
  <si>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</si>
  <si>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</si>
  <si>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</si>
  <si>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</si>
  <si>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</si>
  <si>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</si>
  <si>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</si>
  <si>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</si>
  <si>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</si>
  <si>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</si>
  <si>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</si>
  <si>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</si>
  <si>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</si>
  <si>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</si>
  <si>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</si>
  <si>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</si>
  <si>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</si>
  <si>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</si>
  <si>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</si>
  <si>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</si>
  <si>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</si>
  <si>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</si>
  <si>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</si>
  <si>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</si>
  <si>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</si>
  <si>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</si>
  <si>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</si>
  <si>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</si>
  <si>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</si>
  <si>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</si>
  <si>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</si>
  <si>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</si>
  <si>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</si>
  <si>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</si>
  <si>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</si>
  <si>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</si>
  <si>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</si>
  <si>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</si>
  <si>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</si>
  <si>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</si>
  <si>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</si>
  <si>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</si>
  <si>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</si>
  <si>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</si>
  <si>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</si>
  <si>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</si>
  <si>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</si>
  <si>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</si>
  <si>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</si>
  <si>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</si>
  <si>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</si>
  <si>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</si>
  <si>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</si>
  <si>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</si>
  <si>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</si>
  <si>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</si>
  <si>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</si>
  <si>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</si>
  <si>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</si>
  <si>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</si>
  <si>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</si>
  <si>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</si>
  <si>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</si>
  <si>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</si>
  <si>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</si>
  <si>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</si>
  <si>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</si>
  <si>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</si>
  <si>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</si>
  <si>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</si>
  <si>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</si>
  <si>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</si>
  <si>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</si>
  <si>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</si>
  <si>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</si>
  <si>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</si>
  <si>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</si>
  <si>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</si>
  <si>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</si>
  <si>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</si>
  <si>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</si>
  <si>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</si>
  <si>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</si>
  <si>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</si>
  <si>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</si>
  <si>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</si>
  <si>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</si>
  <si>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</si>
  <si>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</si>
  <si>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</si>
  <si>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</si>
  <si>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</si>
  <si>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中国铁路总公司集中缴纳的铁路运输企业教育费附加</t>
  </si>
  <si>
    <t xml:space="preserve">      教育费附加滞纳金、罚款收入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</si>
  <si>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</si>
  <si>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</si>
  <si>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</si>
  <si>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</si>
  <si>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</si>
  <si>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</si>
  <si>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</si>
  <si>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</si>
  <si>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</si>
  <si>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</si>
  <si>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</si>
  <si>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</si>
  <si>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</si>
  <si>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</si>
  <si>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</si>
  <si>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</si>
  <si>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</si>
  <si>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</si>
  <si>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</si>
  <si>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</si>
  <si>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</si>
  <si>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</si>
  <si>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</si>
  <si>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</si>
  <si>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</si>
  <si>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</si>
  <si>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</si>
  <si>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</si>
  <si>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</si>
  <si>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</si>
  <si>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</si>
  <si>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</si>
  <si>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</si>
  <si>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</si>
  <si>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</si>
  <si>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</si>
  <si>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</si>
  <si>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</si>
  <si>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</si>
  <si>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</si>
  <si>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</si>
  <si>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</si>
  <si>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</si>
  <si>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</si>
  <si>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</si>
  <si>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</si>
  <si>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</si>
  <si>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</si>
  <si>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</si>
  <si>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</si>
  <si>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</si>
  <si>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</si>
  <si>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</si>
  <si>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</si>
  <si>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</si>
  <si>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</si>
  <si>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</si>
  <si>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</si>
  <si>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</si>
  <si>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</si>
  <si>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</si>
  <si>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</si>
  <si>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</si>
  <si>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</si>
  <si>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</si>
  <si>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</si>
  <si>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</si>
  <si>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</si>
  <si>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</si>
  <si>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</si>
  <si>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</si>
  <si>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</si>
  <si>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</si>
  <si>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</si>
  <si>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</si>
  <si>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</si>
  <si>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</si>
  <si>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</si>
  <si>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</si>
  <si>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</si>
  <si>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</si>
  <si>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</si>
  <si>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</si>
  <si>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</si>
  <si>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</si>
  <si>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</si>
  <si>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</si>
  <si>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</si>
  <si>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</si>
  <si>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</si>
  <si>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</si>
  <si>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</si>
  <si>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</si>
  <si>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</si>
  <si>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</si>
  <si>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</si>
  <si>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</si>
  <si>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</si>
  <si>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</si>
  <si>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</si>
  <si>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</si>
  <si>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</si>
  <si>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</si>
  <si>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</si>
  <si>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</si>
  <si>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</si>
  <si>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</si>
  <si>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</si>
  <si>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</si>
  <si>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</si>
  <si>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</si>
  <si>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</si>
  <si>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</si>
  <si>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</si>
  <si>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</si>
  <si>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</si>
  <si>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</si>
  <si>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</si>
  <si>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</si>
  <si>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</si>
  <si>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</si>
  <si>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</si>
  <si>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</si>
  <si>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</si>
  <si>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</si>
  <si>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</si>
  <si>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</si>
  <si>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</si>
  <si>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</si>
  <si>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</si>
  <si>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</si>
  <si>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</si>
  <si>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</si>
  <si>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</si>
  <si>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</si>
  <si>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</si>
  <si>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</si>
  <si>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</si>
  <si>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</si>
  <si>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</si>
  <si>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</si>
  <si>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</si>
  <si>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</si>
  <si>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</si>
  <si>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</si>
  <si>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</si>
  <si>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</si>
  <si>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</si>
  <si>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</si>
  <si>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</si>
  <si>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</si>
  <si>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</si>
  <si>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</si>
  <si>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</si>
  <si>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</si>
  <si>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</si>
  <si>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</si>
  <si>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</si>
  <si>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</si>
  <si>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</si>
  <si>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</si>
  <si>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</si>
  <si>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</si>
  <si>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其他缴入国库的监察行政事业性收费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</si>
  <si>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</si>
  <si>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</si>
  <si>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</si>
  <si>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</si>
  <si>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</si>
  <si>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</si>
  <si>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</si>
  <si>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</si>
  <si>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</si>
  <si>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</si>
  <si>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</si>
  <si>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</si>
  <si>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</si>
  <si>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</si>
  <si>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</si>
  <si>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</si>
  <si>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</si>
  <si>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</si>
  <si>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</si>
  <si>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</si>
  <si>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</si>
  <si>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</si>
  <si>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</si>
  <si>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</si>
  <si>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</si>
  <si>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</si>
  <si>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</si>
  <si>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</si>
  <si>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</si>
  <si>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</si>
  <si>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</si>
  <si>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</si>
  <si>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</si>
  <si>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</si>
  <si>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</si>
  <si>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</si>
  <si>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</si>
  <si>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</si>
  <si>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</si>
  <si>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</si>
  <si>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</si>
  <si>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</si>
  <si>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</si>
  <si>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</si>
  <si>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</si>
  <si>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</si>
  <si>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</si>
  <si>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</si>
  <si>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</si>
  <si>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</si>
  <si>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</si>
  <si>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</si>
  <si>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</si>
  <si>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</si>
  <si>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</si>
  <si>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</si>
  <si>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</si>
  <si>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</si>
  <si>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</si>
  <si>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</si>
  <si>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</si>
  <si>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</si>
  <si>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</si>
  <si>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</si>
  <si>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</si>
  <si>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</si>
  <si>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</si>
  <si>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</si>
  <si>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</si>
  <si>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</si>
  <si>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</si>
  <si>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</si>
  <si>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</si>
  <si>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</si>
  <si>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</si>
  <si>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</si>
  <si>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</si>
  <si>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</si>
  <si>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</si>
  <si>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</si>
  <si>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</si>
  <si>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</si>
  <si>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</si>
  <si>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</si>
  <si>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</si>
  <si>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</si>
  <si>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</si>
  <si>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</si>
  <si>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</si>
  <si>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</si>
  <si>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</si>
  <si>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</si>
  <si>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</si>
  <si>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</si>
  <si>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南水北调工程基金收入</t>
  </si>
  <si>
    <t xml:space="preserve">    其他收入(项)</t>
  </si>
  <si>
    <t>决算05表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</si>
  <si>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</si>
  <si>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</si>
  <si>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</si>
  <si>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</si>
  <si>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</si>
  <si>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</si>
  <si>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</si>
  <si>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</si>
  <si>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</si>
  <si>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</si>
  <si>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</si>
  <si>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</si>
  <si>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</si>
  <si>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</si>
  <si>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</si>
  <si>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</si>
  <si>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</si>
  <si>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</si>
  <si>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</si>
  <si>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</si>
  <si>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</si>
  <si>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</si>
  <si>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</si>
  <si>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</si>
  <si>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</si>
  <si>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</si>
  <si>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</si>
  <si>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</si>
  <si>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</si>
  <si>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</si>
  <si>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</si>
  <si>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</si>
  <si>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</si>
  <si>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</si>
  <si>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</si>
  <si>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</si>
  <si>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</si>
  <si>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</si>
  <si>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</si>
  <si>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</si>
  <si>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</si>
  <si>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</si>
  <si>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</si>
  <si>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</si>
  <si>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</si>
  <si>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</si>
  <si>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</si>
  <si>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</si>
  <si>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</si>
  <si>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</si>
  <si>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</si>
  <si>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</si>
  <si>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</si>
  <si>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</si>
  <si>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</si>
  <si>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政府特殊津贴</t>
  </si>
  <si>
    <t xml:space="preserve">    资助留学回国人员</t>
  </si>
  <si>
    <t xml:space="preserve">    博士后日常经费</t>
  </si>
  <si>
    <t xml:space="preserve">    引进人才费用</t>
  </si>
  <si>
    <t xml:space="preserve">    其他人力资源事务支出</t>
  </si>
  <si>
    <t xml:space="preserve">    大案要案查处</t>
  </si>
  <si>
    <t xml:space="preserve">    派驻派出机构</t>
  </si>
  <si>
    <t xml:space="preserve">    中央巡视</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</si>
  <si>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</si>
  <si>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</si>
  <si>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</si>
  <si>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</si>
  <si>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</si>
  <si>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</si>
  <si>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</si>
  <si>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</si>
  <si>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</si>
  <si>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</si>
  <si>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</si>
  <si>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</si>
  <si>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</si>
  <si>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</si>
  <si>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</si>
  <si>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</si>
  <si>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</si>
  <si>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</si>
  <si>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</si>
  <si>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</si>
  <si>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</si>
  <si>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</si>
  <si>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</si>
  <si>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</si>
  <si>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</si>
  <si>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</si>
  <si>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</si>
  <si>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</si>
  <si>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</si>
  <si>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</si>
  <si>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</si>
  <si>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</si>
  <si>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</si>
  <si>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</si>
  <si>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</si>
  <si>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</si>
  <si>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</si>
  <si>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其他网信事务支出</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</si>
  <si>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</si>
  <si>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</si>
  <si>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</si>
  <si>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</si>
  <si>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</si>
  <si>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</si>
  <si>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</si>
  <si>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</si>
  <si>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</si>
  <si>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</si>
  <si>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</si>
  <si>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</si>
  <si>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</si>
  <si>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</si>
  <si>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</si>
  <si>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</si>
  <si>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</si>
  <si>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</si>
  <si>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</si>
  <si>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</si>
  <si>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</si>
  <si>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</si>
  <si>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</si>
  <si>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</si>
  <si>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</si>
  <si>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</si>
  <si>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</si>
  <si>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</si>
  <si>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</si>
  <si>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</si>
  <si>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</si>
  <si>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</si>
  <si>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</si>
  <si>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</si>
  <si>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</si>
  <si>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</si>
  <si>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</si>
  <si>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</si>
  <si>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</si>
  <si>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</si>
  <si>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</si>
  <si>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</si>
  <si>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</si>
  <si>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</si>
  <si>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</si>
  <si>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</si>
  <si>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</si>
  <si>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</si>
  <si>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</si>
  <si>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</si>
  <si>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</si>
  <si>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</si>
  <si>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</si>
  <si>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</si>
  <si>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</si>
  <si>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</si>
  <si>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</si>
  <si>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</si>
  <si>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</si>
  <si>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</si>
  <si>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</si>
  <si>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</si>
  <si>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</si>
  <si>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</si>
  <si>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</si>
  <si>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</si>
  <si>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</si>
  <si>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</si>
  <si>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</si>
  <si>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</si>
  <si>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</si>
  <si>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</si>
  <si>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</si>
  <si>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</si>
  <si>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</si>
  <si>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</si>
  <si>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</si>
  <si>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</si>
  <si>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</si>
  <si>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</si>
  <si>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</si>
  <si>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</si>
  <si>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</si>
  <si>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</si>
  <si>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</si>
  <si>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</si>
  <si>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犯人生活</t>
  </si>
  <si>
    <t xml:space="preserve">    犯人改造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</si>
  <si>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</si>
  <si>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</si>
  <si>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</si>
  <si>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</si>
  <si>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</si>
  <si>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</si>
  <si>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</si>
  <si>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</si>
  <si>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</si>
  <si>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</si>
  <si>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</si>
  <si>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</si>
  <si>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</si>
  <si>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</si>
  <si>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</si>
  <si>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</si>
  <si>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</si>
  <si>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</si>
  <si>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</si>
  <si>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</si>
  <si>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</si>
  <si>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</si>
  <si>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</si>
  <si>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</si>
  <si>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</si>
  <si>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</si>
  <si>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</si>
  <si>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</si>
  <si>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</si>
  <si>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</si>
  <si>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</si>
  <si>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</si>
  <si>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</si>
  <si>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</si>
  <si>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</si>
  <si>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</si>
  <si>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</si>
  <si>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</si>
  <si>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</si>
  <si>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</si>
  <si>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</si>
  <si>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</si>
  <si>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</si>
  <si>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</si>
  <si>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</si>
  <si>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</si>
  <si>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</si>
  <si>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</si>
  <si>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</si>
  <si>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</si>
  <si>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</si>
  <si>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</si>
  <si>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</si>
  <si>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</si>
  <si>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</si>
  <si>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</si>
  <si>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</si>
  <si>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</si>
  <si>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</si>
  <si>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</si>
  <si>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</si>
  <si>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</si>
  <si>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</si>
  <si>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</si>
  <si>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社会公益研究</t>
  </si>
  <si>
    <t xml:space="preserve">    高技术研究</t>
  </si>
  <si>
    <t xml:space="preserve">    专项科研试制</t>
  </si>
  <si>
    <t xml:space="preserve">    其他应用研究支出</t>
  </si>
  <si>
    <t xml:space="preserve">    应用技术研究与开发</t>
  </si>
  <si>
    <t xml:space="preserve">    产业技术研究与开发</t>
  </si>
  <si>
    <t xml:space="preserve">    科技成果转化与扩散</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</si>
  <si>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</si>
  <si>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</si>
  <si>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</si>
  <si>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</si>
  <si>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</si>
  <si>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</si>
  <si>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</si>
  <si>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</si>
  <si>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</si>
  <si>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</si>
  <si>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</si>
  <si>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</si>
  <si>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</si>
  <si>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</si>
  <si>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</si>
  <si>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</si>
  <si>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</si>
  <si>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</si>
  <si>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</si>
  <si>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</si>
  <si>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</si>
  <si>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</si>
  <si>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</si>
  <si>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</si>
  <si>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</si>
  <si>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</si>
  <si>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</si>
  <si>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</si>
  <si>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</si>
  <si>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</si>
  <si>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</si>
  <si>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</si>
  <si>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</si>
  <si>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</si>
  <si>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</si>
  <si>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</si>
  <si>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</si>
  <si>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</si>
  <si>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</si>
  <si>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</si>
  <si>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</si>
  <si>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</si>
  <si>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</si>
  <si>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</si>
  <si>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</si>
  <si>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</si>
  <si>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</si>
  <si>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</si>
  <si>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</si>
  <si>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</si>
  <si>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</si>
  <si>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</si>
  <si>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</si>
  <si>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</si>
  <si>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</si>
  <si>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</si>
  <si>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</si>
  <si>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</si>
  <si>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</si>
  <si>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</si>
  <si>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</si>
  <si>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</si>
  <si>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</si>
  <si>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</si>
  <si>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</si>
  <si>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</si>
  <si>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</si>
  <si>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民间组织管理</t>
  </si>
  <si>
    <t xml:space="preserve">    行政区划和地名管理</t>
  </si>
  <si>
    <t xml:space="preserve">    基层政权和社区建设</t>
  </si>
  <si>
    <t xml:space="preserve">    其他民政管理事务支出</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</si>
  <si>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</si>
  <si>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</si>
  <si>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</si>
  <si>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</si>
  <si>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</si>
  <si>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</si>
  <si>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</si>
  <si>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</si>
  <si>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</si>
  <si>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</si>
  <si>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</si>
  <si>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</si>
  <si>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</si>
  <si>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</si>
  <si>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</si>
  <si>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</si>
  <si>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</si>
  <si>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</si>
  <si>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</si>
  <si>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</si>
  <si>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</si>
  <si>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</si>
  <si>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</si>
  <si>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</si>
  <si>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</si>
  <si>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</si>
  <si>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</si>
  <si>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</si>
  <si>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</si>
  <si>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</si>
  <si>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</si>
  <si>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</si>
  <si>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</si>
  <si>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</si>
  <si>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</si>
  <si>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</si>
  <si>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</si>
  <si>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</si>
  <si>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</si>
  <si>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残疾人康复</t>
  </si>
  <si>
    <t xml:space="preserve">    残疾人就业和扶贫</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</si>
  <si>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</si>
  <si>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</si>
  <si>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</si>
  <si>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</si>
  <si>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</si>
  <si>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</si>
  <si>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</si>
  <si>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</si>
  <si>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</si>
  <si>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</si>
  <si>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</si>
  <si>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</si>
  <si>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</si>
  <si>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</si>
  <si>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</si>
  <si>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</si>
  <si>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</si>
  <si>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</si>
  <si>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</si>
  <si>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</si>
  <si>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</si>
  <si>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拥军优属</t>
  </si>
  <si>
    <t xml:space="preserve">    部队供应</t>
  </si>
  <si>
    <t xml:space="preserve">    其他退役军人事务管理支出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</si>
  <si>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</si>
  <si>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</si>
  <si>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</si>
  <si>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</si>
  <si>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</si>
  <si>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</si>
  <si>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</si>
  <si>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</si>
  <si>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</si>
  <si>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</si>
  <si>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</si>
  <si>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</si>
  <si>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</si>
  <si>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</si>
  <si>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</si>
  <si>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</si>
  <si>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</si>
  <si>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</si>
  <si>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</si>
  <si>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</si>
  <si>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</si>
  <si>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</si>
  <si>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</si>
  <si>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</si>
  <si>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</si>
  <si>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</si>
  <si>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</si>
  <si>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</si>
  <si>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</si>
  <si>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</si>
  <si>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</si>
  <si>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</si>
  <si>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</si>
  <si>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</si>
  <si>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</si>
  <si>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</si>
  <si>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</si>
  <si>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</si>
  <si>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</si>
  <si>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</si>
  <si>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</si>
  <si>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</si>
  <si>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</si>
  <si>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</si>
  <si>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</si>
  <si>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</si>
  <si>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</si>
  <si>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</si>
  <si>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</si>
  <si>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</si>
  <si>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</si>
  <si>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</si>
  <si>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</si>
  <si>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</si>
  <si>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</si>
  <si>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</si>
  <si>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</si>
  <si>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</si>
  <si>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</si>
  <si>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</si>
  <si>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</si>
  <si>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</si>
  <si>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</si>
  <si>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</si>
  <si>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</si>
  <si>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</si>
  <si>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</si>
  <si>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</si>
  <si>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</si>
  <si>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生态保护</t>
  </si>
  <si>
    <t xml:space="preserve">    农村环境保护</t>
  </si>
  <si>
    <t xml:space="preserve">    自然保护区</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</si>
  <si>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</si>
  <si>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</si>
  <si>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</si>
  <si>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</si>
  <si>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</si>
  <si>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</si>
  <si>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</si>
  <si>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</si>
  <si>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</si>
  <si>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</si>
  <si>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</si>
  <si>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</si>
  <si>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</si>
  <si>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</si>
  <si>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</si>
  <si>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</si>
  <si>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</si>
  <si>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</si>
  <si>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</si>
  <si>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</si>
  <si>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</si>
  <si>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</si>
  <si>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</si>
  <si>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</si>
  <si>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</si>
  <si>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</si>
  <si>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</si>
  <si>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</si>
  <si>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</si>
  <si>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</si>
  <si>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</si>
  <si>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</si>
  <si>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</si>
  <si>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</si>
  <si>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</si>
  <si>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</si>
  <si>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</si>
  <si>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</si>
  <si>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</si>
  <si>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</si>
  <si>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</si>
  <si>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</si>
  <si>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</si>
  <si>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</si>
  <si>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</si>
  <si>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</si>
  <si>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</si>
  <si>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</si>
  <si>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</si>
  <si>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</si>
  <si>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</si>
  <si>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</si>
  <si>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</si>
  <si>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</si>
  <si>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</si>
  <si>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</si>
  <si>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</si>
  <si>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</si>
  <si>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</si>
  <si>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</si>
  <si>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</si>
  <si>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</si>
  <si>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</si>
  <si>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</si>
  <si>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</si>
  <si>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</si>
  <si>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</si>
  <si>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</si>
  <si>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</si>
  <si>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</si>
  <si>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</si>
  <si>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</si>
  <si>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</si>
  <si>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</si>
  <si>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</si>
  <si>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</si>
  <si>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</si>
  <si>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</si>
  <si>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</si>
  <si>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</si>
  <si>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</si>
  <si>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</si>
  <si>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</si>
  <si>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</si>
  <si>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</si>
  <si>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</si>
  <si>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</si>
  <si>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</si>
  <si>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</si>
  <si>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</si>
  <si>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</si>
  <si>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</si>
  <si>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</si>
  <si>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</si>
  <si>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</si>
  <si>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</si>
  <si>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</si>
  <si>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</si>
  <si>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</si>
  <si>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</si>
  <si>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</si>
  <si>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</si>
  <si>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</si>
  <si>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</si>
  <si>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</si>
  <si>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</si>
  <si>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</si>
  <si>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</si>
  <si>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</si>
  <si>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</si>
  <si>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</si>
  <si>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</si>
  <si>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</si>
  <si>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</si>
  <si>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</si>
  <si>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</si>
  <si>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</si>
  <si>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</si>
  <si>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</si>
  <si>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</si>
  <si>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</si>
  <si>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</si>
  <si>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</si>
  <si>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</si>
  <si>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</si>
  <si>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</si>
  <si>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</si>
  <si>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</si>
  <si>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</si>
  <si>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</si>
  <si>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</si>
  <si>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</si>
  <si>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</si>
  <si>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</si>
  <si>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土地治理</t>
  </si>
  <si>
    <t xml:space="preserve">    产业化发展</t>
  </si>
  <si>
    <t xml:space="preserve">    创新示范</t>
  </si>
  <si>
    <t xml:space="preserve">    其他农业综合开发支出</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</si>
  <si>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</si>
  <si>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</si>
  <si>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</si>
  <si>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</si>
  <si>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</si>
  <si>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</si>
  <si>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</si>
  <si>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</si>
  <si>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</si>
  <si>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</si>
  <si>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</si>
  <si>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</si>
  <si>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</si>
  <si>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</si>
  <si>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</si>
  <si>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</si>
  <si>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</si>
  <si>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</si>
  <si>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</si>
  <si>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</si>
  <si>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</si>
  <si>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</si>
  <si>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</si>
  <si>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</si>
  <si>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</si>
  <si>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</si>
  <si>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</si>
  <si>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</si>
  <si>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</si>
  <si>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</si>
  <si>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</si>
  <si>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</si>
  <si>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</si>
  <si>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</si>
  <si>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</si>
  <si>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</si>
  <si>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</si>
  <si>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</si>
  <si>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</si>
  <si>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</si>
  <si>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</si>
  <si>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</si>
  <si>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</si>
  <si>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</si>
  <si>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</si>
  <si>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</si>
  <si>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</si>
  <si>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</si>
  <si>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</si>
  <si>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</si>
  <si>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</si>
  <si>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</si>
  <si>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</si>
  <si>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</si>
  <si>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</si>
  <si>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</si>
  <si>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</si>
  <si>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</si>
  <si>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</si>
  <si>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</si>
  <si>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</si>
  <si>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</si>
  <si>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</si>
  <si>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</si>
  <si>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</si>
  <si>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</si>
  <si>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</si>
  <si>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</si>
  <si>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</si>
  <si>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</si>
  <si>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</si>
  <si>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</si>
  <si>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</si>
  <si>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</si>
  <si>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</si>
  <si>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</si>
  <si>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</si>
  <si>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</si>
  <si>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</si>
  <si>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</si>
  <si>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</si>
  <si>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</si>
  <si>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</si>
  <si>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</si>
  <si>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</si>
  <si>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</si>
  <si>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</si>
  <si>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</si>
  <si>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</si>
  <si>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</si>
  <si>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</si>
  <si>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</si>
  <si>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</si>
  <si>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</si>
  <si>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</si>
  <si>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</si>
  <si>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</si>
  <si>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</si>
  <si>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</si>
  <si>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</si>
  <si>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</si>
  <si>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</si>
  <si>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</si>
  <si>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</si>
  <si>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</si>
  <si>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</si>
  <si>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</si>
  <si>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</si>
  <si>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</si>
  <si>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</si>
  <si>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</si>
  <si>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</si>
  <si>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</si>
  <si>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</si>
  <si>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</si>
  <si>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</si>
  <si>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</si>
  <si>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</si>
  <si>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</si>
  <si>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</si>
  <si>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</si>
  <si>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</si>
  <si>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</si>
  <si>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</si>
  <si>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</si>
  <si>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</si>
  <si>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</si>
  <si>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</si>
  <si>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</si>
  <si>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</si>
  <si>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其他金融支出(项)</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</si>
  <si>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</si>
  <si>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</si>
  <si>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</si>
  <si>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</si>
  <si>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</si>
  <si>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</si>
  <si>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</si>
  <si>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</si>
  <si>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</si>
  <si>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</si>
  <si>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</si>
  <si>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</si>
  <si>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</si>
  <si>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</si>
  <si>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</si>
  <si>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</si>
  <si>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</si>
  <si>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</si>
  <si>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</si>
  <si>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</si>
  <si>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</si>
  <si>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</si>
  <si>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</si>
  <si>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</si>
  <si>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</si>
  <si>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</si>
  <si>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</si>
  <si>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</si>
  <si>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基础测绘</t>
  </si>
  <si>
    <t xml:space="preserve">    航空摄影</t>
  </si>
  <si>
    <t xml:space="preserve">    测绘工程建设</t>
  </si>
  <si>
    <t xml:space="preserve">    其他测绘事务支出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</si>
  <si>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</si>
  <si>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</si>
  <si>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</si>
  <si>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</si>
  <si>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</si>
  <si>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</si>
  <si>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</si>
  <si>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</si>
  <si>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</si>
  <si>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</si>
  <si>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</si>
  <si>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</si>
  <si>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</si>
  <si>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</si>
  <si>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</si>
  <si>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</si>
  <si>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</si>
  <si>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</si>
  <si>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</si>
  <si>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</si>
  <si>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</si>
  <si>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</si>
  <si>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</si>
  <si>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</si>
  <si>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</si>
  <si>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</si>
  <si>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</si>
  <si>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</si>
  <si>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</si>
  <si>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</si>
  <si>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</si>
  <si>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</si>
  <si>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</si>
  <si>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</si>
  <si>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</si>
  <si>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</si>
  <si>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</si>
  <si>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</si>
  <si>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</si>
  <si>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</si>
  <si>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</si>
  <si>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</si>
  <si>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</si>
  <si>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</si>
  <si>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</si>
  <si>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</si>
  <si>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石油储备</t>
  </si>
  <si>
    <t xml:space="preserve">    天然铀能源储备</t>
  </si>
  <si>
    <t xml:space="preserve">    煤炭储备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</si>
  <si>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</si>
  <si>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</si>
  <si>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</si>
  <si>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</si>
  <si>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</si>
  <si>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</si>
  <si>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</si>
  <si>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</si>
  <si>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</si>
  <si>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</si>
  <si>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</si>
  <si>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</si>
  <si>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</si>
  <si>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</si>
  <si>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</si>
  <si>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</si>
  <si>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</si>
  <si>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</si>
  <si>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</si>
  <si>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</si>
  <si>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</si>
  <si>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</si>
  <si>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</si>
  <si>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</si>
  <si>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消防应急救援</t>
  </si>
  <si>
    <t xml:space="preserve">    其他消防事务支出</t>
  </si>
  <si>
    <t xml:space="preserve">    森林消防应急救援</t>
  </si>
  <si>
    <t xml:space="preserve">    其他森林消防事务支出</t>
  </si>
  <si>
    <t xml:space="preserve">    煤矿安全监察事务</t>
  </si>
  <si>
    <t xml:space="preserve">    煤矿应急救援事务</t>
  </si>
  <si>
    <t xml:space="preserve">    其他煤矿安全支出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</si>
  <si>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</si>
  <si>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</si>
  <si>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</si>
  <si>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</si>
  <si>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</si>
  <si>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</si>
  <si>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</si>
  <si>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</si>
  <si>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</si>
  <si>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</si>
  <si>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</si>
  <si>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</si>
  <si>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</si>
  <si>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</si>
  <si>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</si>
  <si>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</si>
  <si>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</si>
  <si>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</si>
  <si>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</si>
  <si>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</si>
  <si>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</si>
  <si>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</si>
  <si>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决算06表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</si>
  <si>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</si>
  <si>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</si>
  <si>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</si>
  <si>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</si>
  <si>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</si>
  <si>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</si>
  <si>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</si>
  <si>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</si>
  <si>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</si>
  <si>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</si>
  <si>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</si>
  <si>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</si>
  <si>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</si>
  <si>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</si>
  <si>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</si>
  <si>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</si>
  <si>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</si>
  <si>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</si>
  <si>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</si>
  <si>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</si>
  <si>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</si>
  <si>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</si>
  <si>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</si>
  <si>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</si>
  <si>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</si>
  <si>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</si>
  <si>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</si>
  <si>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</si>
  <si>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</si>
  <si>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</si>
  <si>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</si>
  <si>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</si>
  <si>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</si>
  <si>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</si>
  <si>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</si>
  <si>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</si>
  <si>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</si>
  <si>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</si>
  <si>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</si>
  <si>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</si>
  <si>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</si>
  <si>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</si>
  <si>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</si>
  <si>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</si>
  <si>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</si>
  <si>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</si>
  <si>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</si>
  <si>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</si>
  <si>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</si>
  <si>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</si>
  <si>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</si>
  <si>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</si>
  <si>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</si>
  <si>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</si>
  <si>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</si>
  <si>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</si>
  <si>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决算07表</t>
  </si>
  <si>
    <t>一、返还性收入</t>
  </si>
  <si>
    <t xml:space="preserve">    自然资源海洋气象等共同财政事权转移支付收入  </t>
  </si>
  <si>
    <t xml:space="preserve">    所得税基数返还收入</t>
  </si>
  <si>
    <t xml:space="preserve">    住房保障共同财政事权转移支付收入  </t>
  </si>
  <si>
    <t xml:space="preserve">    成品油税费改革税收返还收入</t>
  </si>
  <si>
    <t xml:space="preserve">    粮油物资储备共同财政事权转移支付收入  </t>
  </si>
  <si>
    <t xml:space="preserve">    增值税税收返还收入</t>
  </si>
  <si>
    <t xml:space="preserve">    其他共同财政事权转移支付收入  </t>
  </si>
  <si>
    <t xml:space="preserve">    消费税税收返还收入</t>
  </si>
  <si>
    <t xml:space="preserve">    其他一般性转移支付收入</t>
  </si>
  <si>
    <t xml:space="preserve">    增值税“五五分享”税收返还收入</t>
  </si>
  <si>
    <t>三、专项转移支付收入</t>
  </si>
  <si>
    <t xml:space="preserve">    其他返还性收入</t>
  </si>
  <si>
    <t>　　一般公共服务</t>
  </si>
  <si>
    <t>二、一般性转移支付收入</t>
  </si>
  <si>
    <t>　　外交</t>
  </si>
  <si>
    <t xml:space="preserve">    体制补助收入</t>
  </si>
  <si>
    <t>　　国防</t>
  </si>
  <si>
    <t xml:space="preserve">    均衡性转移支付收入</t>
  </si>
  <si>
    <t>　　公共安全</t>
  </si>
  <si>
    <t xml:space="preserve">    县级基本财力保障机制奖补资金收入</t>
  </si>
  <si>
    <t>　　教育</t>
  </si>
  <si>
    <t xml:space="preserve">    结算补助收入</t>
  </si>
  <si>
    <t>　　科学技术</t>
  </si>
  <si>
    <t xml:space="preserve">    资源枯竭型城市转移支付补助收入</t>
  </si>
  <si>
    <t xml:space="preserve">    文化旅游体育与传媒</t>
  </si>
  <si>
    <t xml:space="preserve">    企业事业单位划转补助收入</t>
  </si>
  <si>
    <t>　　社会保障和就业</t>
  </si>
  <si>
    <t xml:space="preserve">    成品油税费改革转移支付补助收入</t>
  </si>
  <si>
    <t xml:space="preserve">    卫生健康</t>
  </si>
  <si>
    <t xml:space="preserve">    基层公检法司转移支付收入</t>
  </si>
  <si>
    <t>　　节能环保</t>
  </si>
  <si>
    <t xml:space="preserve">    城乡义务教育转移支付收入</t>
  </si>
  <si>
    <t>　　城乡社区</t>
  </si>
  <si>
    <t xml:space="preserve">    基本养老金转移支付收入</t>
  </si>
  <si>
    <t>　　农林水</t>
  </si>
  <si>
    <t xml:space="preserve">    城乡居民基本医疗保险转移支付收入</t>
  </si>
  <si>
    <t>　　交通运输</t>
  </si>
  <si>
    <t xml:space="preserve">    农村综合改革转移支付收入</t>
  </si>
  <si>
    <t>　　资源勘探信息等</t>
  </si>
  <si>
    <t xml:space="preserve">    产粮(油)大县奖励资金收入</t>
  </si>
  <si>
    <t>　　商业服务业等</t>
  </si>
  <si>
    <t xml:space="preserve">    重点生态功能区转移支付收入</t>
  </si>
  <si>
    <t>　　金融</t>
  </si>
  <si>
    <t xml:space="preserve">    固定数额补助收入</t>
  </si>
  <si>
    <t xml:space="preserve">    自然资源海洋气象等</t>
  </si>
  <si>
    <t xml:space="preserve">    革命老区转移支付收入</t>
  </si>
  <si>
    <t>　　住房保障</t>
  </si>
  <si>
    <t xml:space="preserve">    民族地区转移支付收入</t>
  </si>
  <si>
    <t>　　粮油物资储备</t>
  </si>
  <si>
    <t>0.25</t>
  </si>
  <si>
    <t xml:space="preserve">    边境地区转移支付收入</t>
  </si>
  <si>
    <t>　　其他收入</t>
  </si>
  <si>
    <t>0.26</t>
  </si>
  <si>
    <t xml:space="preserve">    贫困地区转移支付收入</t>
  </si>
  <si>
    <t>四、债务(转贷)收入</t>
  </si>
  <si>
    <t>0.27</t>
  </si>
  <si>
    <t xml:space="preserve">    一般公共服务共同财政事权转移支付收入  </t>
  </si>
  <si>
    <t xml:space="preserve">    地方政府一般债券(转贷)收入</t>
  </si>
  <si>
    <t>0.28</t>
  </si>
  <si>
    <t xml:space="preserve">    外交共同财政事权转移支付收入  </t>
  </si>
  <si>
    <t xml:space="preserve">    地方政府向外国政府借款(转贷)收入</t>
  </si>
  <si>
    <t>0.29</t>
  </si>
  <si>
    <t xml:space="preserve">    国防共同财政事权转移支付收入  </t>
  </si>
  <si>
    <t xml:space="preserve">    地方政府向国际组织借款(转贷)收入</t>
  </si>
  <si>
    <t>0.30</t>
  </si>
  <si>
    <t xml:space="preserve">    公共安全共同财政事权转移支付收入  </t>
  </si>
  <si>
    <t xml:space="preserve">    地方政府其他一般债务(转贷)收入</t>
  </si>
  <si>
    <t>0.31</t>
  </si>
  <si>
    <t xml:space="preserve">    教育共同财政事权转移支付收入  </t>
  </si>
  <si>
    <t>五、调入资金</t>
  </si>
  <si>
    <t>0.32</t>
  </si>
  <si>
    <t xml:space="preserve">    科学技术共同财政事权转移支付收入  </t>
  </si>
  <si>
    <t xml:space="preserve">    从政府性基金预算调入 </t>
  </si>
  <si>
    <t>0.33</t>
  </si>
  <si>
    <t xml:space="preserve">    文化旅游体育与传媒共同财政事权转移支付收入  </t>
  </si>
  <si>
    <t xml:space="preserve">    从国有资本经营预算调入</t>
  </si>
  <si>
    <t>0.34</t>
  </si>
  <si>
    <t xml:space="preserve">    社会保障和就业共同财政事权转移支付收入  </t>
  </si>
  <si>
    <t xml:space="preserve">    从其他资金调入</t>
  </si>
  <si>
    <t>0.35</t>
  </si>
  <si>
    <t xml:space="preserve">    卫生健康共同财政事权转移支付收入  </t>
  </si>
  <si>
    <t>六、上解上级支出</t>
  </si>
  <si>
    <t>0.36</t>
  </si>
  <si>
    <t xml:space="preserve">    节能环保共同财政事权转移支付收入  </t>
  </si>
  <si>
    <t>　  体制上解支出</t>
  </si>
  <si>
    <t>0.37</t>
  </si>
  <si>
    <t xml:space="preserve">    城乡社区共同财政事权转移支付收入  </t>
  </si>
  <si>
    <t>　  专项上解支出</t>
  </si>
  <si>
    <t>0.38</t>
  </si>
  <si>
    <t xml:space="preserve">    农林水共同财政事权转移支付收入  </t>
  </si>
  <si>
    <t>七、债务还本支出</t>
  </si>
  <si>
    <t>0.39</t>
  </si>
  <si>
    <t xml:space="preserve">    交通运输共同财政事权转移支付收入  </t>
  </si>
  <si>
    <t xml:space="preserve">    地方政府一般债券还本支出</t>
  </si>
  <si>
    <t>0.40</t>
  </si>
  <si>
    <t xml:space="preserve">    资源勘探信息等共同财政事权转移支付收入  </t>
  </si>
  <si>
    <t xml:space="preserve">    地方政府向外国政府借款还本支出</t>
  </si>
  <si>
    <t>0.41</t>
  </si>
  <si>
    <t xml:space="preserve">    商业服务业等共同财政事权转移支付收入  </t>
  </si>
  <si>
    <t xml:space="preserve">    地方政府向国际组织借款还本支出</t>
  </si>
  <si>
    <t>0.42</t>
  </si>
  <si>
    <t xml:space="preserve">    金融共同财政事权转移支付收入  </t>
  </si>
  <si>
    <t xml:space="preserve">    地方政府其他一般债务还本支出</t>
  </si>
  <si>
    <t>0.43</t>
  </si>
  <si>
    <t>决算08表</t>
  </si>
  <si>
    <t>决算数合计</t>
  </si>
  <si>
    <t>省级</t>
  </si>
  <si>
    <t>地级</t>
  </si>
  <si>
    <t>其中:地级直属乡镇</t>
  </si>
  <si>
    <t>县级</t>
  </si>
  <si>
    <t>乡镇级</t>
  </si>
  <si>
    <t>二十二、其他支出</t>
  </si>
  <si>
    <t>二十三、债务付息支出</t>
  </si>
  <si>
    <t>二十四、债务发行费用支出</t>
  </si>
  <si>
    <t>决算09表</t>
  </si>
  <si>
    <t>合计</t>
  </si>
  <si>
    <t>自治州</t>
  </si>
  <si>
    <t>自治县</t>
  </si>
  <si>
    <t>决算10表</t>
  </si>
  <si>
    <t>地    区</t>
  </si>
  <si>
    <t>收      支     部     分</t>
  </si>
  <si>
    <t>平      衡     部     分</t>
  </si>
  <si>
    <t>平     衡     部     分</t>
  </si>
  <si>
    <t>收     入     部     分</t>
  </si>
  <si>
    <t>支     出     部     分</t>
  </si>
  <si>
    <t>结     余     部     分</t>
  </si>
  <si>
    <t>收入合计</t>
  </si>
  <si>
    <t>税   收   收   入</t>
  </si>
  <si>
    <t>非   税   收   入</t>
  </si>
  <si>
    <t>支出合计</t>
  </si>
  <si>
    <t>收入总计</t>
  </si>
  <si>
    <t>本年收入</t>
  </si>
  <si>
    <t>国债转贷收入、上年结余及转补助</t>
  </si>
  <si>
    <t>支出总计</t>
  </si>
  <si>
    <t>本年支出</t>
  </si>
  <si>
    <t>结余总计</t>
  </si>
  <si>
    <t>增值税</t>
  </si>
  <si>
    <t>企业所得税</t>
  </si>
  <si>
    <t>个人所得税</t>
  </si>
  <si>
    <t>资源税</t>
  </si>
  <si>
    <t>城市维护建设税</t>
  </si>
  <si>
    <t>房产税</t>
  </si>
  <si>
    <t>城镇土地使用税</t>
  </si>
  <si>
    <t>土地增值税</t>
  </si>
  <si>
    <t>耕地占用税</t>
  </si>
  <si>
    <t>契税</t>
  </si>
  <si>
    <t>其他各项税收收入</t>
  </si>
  <si>
    <t>专项收入</t>
  </si>
  <si>
    <t>行政事业性收费收入</t>
  </si>
  <si>
    <t>罚没收入</t>
  </si>
  <si>
    <t>国有资本经营收入</t>
  </si>
  <si>
    <t>国有资源(资产)有偿使用收入</t>
  </si>
  <si>
    <t>其他收入</t>
  </si>
  <si>
    <t>长治市本级</t>
  </si>
  <si>
    <t>决算11表</t>
  </si>
  <si>
    <t>政府性基金收入</t>
  </si>
  <si>
    <t>专项债券对应项目专项收入</t>
  </si>
  <si>
    <t>待偿债置换专项债券上年结余</t>
  </si>
  <si>
    <t>待偿债置换专项债券结余</t>
  </si>
  <si>
    <t>收 入 总 计</t>
  </si>
  <si>
    <t>支 出 总 计</t>
  </si>
  <si>
    <t>决算12表</t>
  </si>
  <si>
    <t xml:space="preserve">  农网还贷资金收入</t>
  </si>
  <si>
    <t xml:space="preserve">  海南省高等级公路车辆通行附加费收入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</si>
  <si>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</si>
  <si>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</si>
  <si>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</si>
  <si>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</si>
  <si>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</si>
  <si>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</si>
  <si>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</si>
  <si>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</si>
  <si>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</si>
  <si>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</si>
  <si>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</si>
  <si>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</si>
  <si>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</si>
  <si>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其他政府性基金收入</t>
  </si>
  <si>
    <t xml:space="preserve">  海南省高等级公路车辆通行附加费专项债务对应项目专项收入</t>
  </si>
  <si>
    <t xml:space="preserve">  港口建设费专项债务对应项目专项收入</t>
  </si>
  <si>
    <t xml:space="preserve">  国家电影事业发展专项资金专项债务对应项目专项收入</t>
  </si>
  <si>
    <t xml:space="preserve">  国有土地使用权出让金专项债务对应项目专项收入</t>
  </si>
  <si>
    <t xml:space="preserve">  国有土地收益基金专项债务对应项目专项收入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</si>
  <si>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</si>
  <si>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</si>
  <si>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</si>
  <si>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</si>
  <si>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</si>
  <si>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</si>
  <si>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</si>
  <si>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</si>
  <si>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合           计</t>
  </si>
  <si>
    <t>决算13表</t>
  </si>
  <si>
    <t>变         动         项         目</t>
  </si>
  <si>
    <t>小    计</t>
  </si>
  <si>
    <t>专项补助</t>
  </si>
  <si>
    <t>动用上年结余</t>
  </si>
  <si>
    <t xml:space="preserve">  国家电影事业发展专项资金安排的支出</t>
  </si>
  <si>
    <t xml:space="preserve">  旅游发展基金支出</t>
  </si>
  <si>
    <t xml:space="preserve">  国家电影事业发展专项资金对应专项债务收入安排的支出</t>
  </si>
  <si>
    <t xml:space="preserve">  大中型水库移民后期扶持基金支出</t>
  </si>
  <si>
    <t xml:space="preserve">  小型水库移民扶助基金安排的支出</t>
  </si>
  <si>
    <t xml:space="preserve">  小型水库移民扶助基金对应专项债务收入安排的支出</t>
  </si>
  <si>
    <t xml:space="preserve">  可再生能源电价附加收入安排的支出</t>
  </si>
  <si>
    <t xml:space="preserve">  国有土地使用权出让收入及对应专项债务收入安排的支出</t>
  </si>
  <si>
    <t xml:space="preserve">  国有土地收益基金及对应专项债务收入安排的支出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</si>
  <si>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</si>
  <si>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</si>
  <si>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</si>
  <si>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</si>
  <si>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</si>
  <si>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</si>
  <si>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</si>
  <si>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</si>
  <si>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</si>
  <si>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</si>
  <si>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</si>
  <si>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</si>
  <si>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海南省高等级公路车辆通行附加费安排的支出</t>
  </si>
  <si>
    <t xml:space="preserve">  车辆通行费安排的支出</t>
  </si>
  <si>
    <t xml:space="preserve">  港口建设费安排的支出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</si>
  <si>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</si>
  <si>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</si>
  <si>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</si>
  <si>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</si>
  <si>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港口建设费对应专项债务收入安排的支出  </t>
  </si>
  <si>
    <t xml:space="preserve">  农网还贷资金支出</t>
  </si>
  <si>
    <t xml:space="preserve">  其他政府性基金及对应专项债务收入安排的支出</t>
  </si>
  <si>
    <t xml:space="preserve">  彩票发行销售机构业务费安排的支出</t>
  </si>
  <si>
    <t xml:space="preserve">  彩票公益金安排的支出</t>
  </si>
  <si>
    <t xml:space="preserve"> </t>
  </si>
  <si>
    <t>决算14表</t>
  </si>
  <si>
    <t xml:space="preserve">    地方农网还贷资金收入</t>
  </si>
  <si>
    <t xml:space="preserve">  旅游发展基金收入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</si>
  <si>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</si>
  <si>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</si>
  <si>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</si>
  <si>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</si>
  <si>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</si>
  <si>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地方大中型水库库区基金收入</t>
  </si>
  <si>
    <t xml:space="preserve">    福利彩票公益金收入</t>
  </si>
  <si>
    <t xml:space="preserve">    体育彩票公益金收入</t>
  </si>
  <si>
    <t xml:space="preserve">    南水北调工程建设资金</t>
  </si>
  <si>
    <t xml:space="preserve">    三峡工程后续工作资金</t>
  </si>
  <si>
    <t xml:space="preserve">    省级重大水利工程建设资金</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</si>
  <si>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</si>
  <si>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</si>
  <si>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</si>
  <si>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</si>
  <si>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</si>
  <si>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</si>
  <si>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</si>
  <si>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</si>
  <si>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</si>
  <si>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</si>
  <si>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</si>
  <si>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</si>
  <si>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</si>
  <si>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</si>
  <si>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</si>
  <si>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</si>
  <si>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</si>
  <si>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</si>
  <si>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</si>
  <si>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</si>
  <si>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</si>
  <si>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</si>
  <si>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</si>
  <si>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</si>
  <si>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</si>
  <si>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决算15表</t>
  </si>
  <si>
    <t xml:space="preserve">    资助国产影片放映</t>
  </si>
  <si>
    <t xml:space="preserve">    资助影院建设</t>
  </si>
  <si>
    <t xml:space="preserve">    资助少数民族语电影译制</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</si>
  <si>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</si>
  <si>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</si>
  <si>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</si>
  <si>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</si>
  <si>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</si>
  <si>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</si>
  <si>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</si>
  <si>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</si>
  <si>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</si>
  <si>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</si>
  <si>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</si>
  <si>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</si>
  <si>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</si>
  <si>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</si>
  <si>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</si>
  <si>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</si>
  <si>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</si>
  <si>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</si>
  <si>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</si>
  <si>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</si>
  <si>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</si>
  <si>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</si>
  <si>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</si>
  <si>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</si>
  <si>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</si>
  <si>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</si>
  <si>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</si>
  <si>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</si>
  <si>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</si>
  <si>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</si>
  <si>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</si>
  <si>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</si>
  <si>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</si>
  <si>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</si>
  <si>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</si>
  <si>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</si>
  <si>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</si>
  <si>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</si>
  <si>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</si>
  <si>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</si>
  <si>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</si>
  <si>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</si>
  <si>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</si>
  <si>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</si>
  <si>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</si>
  <si>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</si>
  <si>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</si>
  <si>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</si>
  <si>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</si>
  <si>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</si>
  <si>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</si>
  <si>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</si>
  <si>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</si>
  <si>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三峡工程后续工作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</si>
  <si>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</si>
  <si>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</si>
  <si>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</si>
  <si>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</si>
  <si>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</si>
  <si>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</si>
  <si>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</si>
  <si>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</si>
  <si>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</si>
  <si>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</si>
  <si>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</si>
  <si>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</si>
  <si>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</si>
  <si>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</si>
  <si>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</si>
  <si>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</si>
  <si>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</si>
  <si>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</si>
  <si>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</si>
  <si>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</si>
  <si>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</si>
  <si>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</si>
  <si>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</si>
  <si>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</si>
  <si>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</si>
  <si>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</si>
  <si>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港口设施  </t>
  </si>
  <si>
    <t xml:space="preserve">    航运保障系统建设  </t>
  </si>
  <si>
    <t xml:space="preserve">    其他港口建设费对应专项债务收入安排的支出  </t>
  </si>
  <si>
    <t xml:space="preserve">    地方农网还贷资金支出</t>
  </si>
  <si>
    <t xml:space="preserve">    其他农网还贷资金支出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</si>
  <si>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</si>
  <si>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</si>
  <si>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</si>
  <si>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</si>
  <si>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</si>
  <si>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</si>
  <si>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</si>
  <si>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</si>
  <si>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</si>
  <si>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</si>
  <si>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</si>
  <si>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</si>
  <si>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</si>
  <si>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</si>
  <si>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</si>
  <si>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</si>
  <si>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</si>
  <si>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</si>
  <si>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</si>
  <si>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</si>
  <si>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</si>
  <si>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</si>
  <si>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</si>
  <si>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</si>
  <si>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</si>
  <si>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</si>
  <si>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</si>
  <si>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</si>
  <si>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</si>
  <si>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</si>
  <si>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</si>
  <si>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</si>
  <si>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</si>
  <si>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</si>
  <si>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</si>
  <si>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</si>
  <si>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</si>
  <si>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</si>
  <si>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</si>
  <si>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</si>
  <si>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</si>
  <si>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</si>
  <si>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</si>
  <si>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</si>
  <si>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</si>
  <si>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</si>
  <si>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</si>
  <si>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</si>
  <si>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</si>
  <si>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</si>
  <si>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</si>
  <si>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</si>
  <si>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</si>
  <si>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</si>
  <si>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</si>
  <si>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</si>
  <si>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</si>
  <si>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</si>
  <si>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决算16表</t>
  </si>
  <si>
    <t>收入项目</t>
  </si>
  <si>
    <t>支出项目</t>
  </si>
  <si>
    <t>结余项目</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</si>
  <si>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</si>
  <si>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</si>
  <si>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</si>
  <si>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</si>
  <si>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</si>
  <si>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</si>
  <si>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</si>
  <si>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</si>
  <si>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</si>
  <si>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</si>
  <si>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</si>
  <si>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</si>
  <si>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</si>
  <si>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</si>
  <si>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</si>
  <si>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</si>
  <si>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</si>
  <si>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</si>
  <si>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</si>
  <si>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</si>
  <si>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</si>
  <si>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</si>
  <si>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</si>
  <si>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</si>
  <si>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</si>
  <si>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</si>
  <si>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</si>
  <si>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</si>
  <si>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</si>
  <si>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</si>
  <si>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</si>
  <si>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</si>
  <si>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</si>
  <si>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</si>
  <si>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</si>
  <si>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</si>
  <si>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</si>
  <si>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</si>
  <si>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</si>
  <si>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</si>
  <si>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</si>
  <si>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</si>
  <si>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</si>
  <si>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</si>
  <si>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</si>
  <si>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</si>
  <si>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</si>
  <si>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</si>
  <si>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</si>
  <si>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</si>
  <si>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</si>
  <si>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</si>
  <si>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</si>
  <si>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</si>
  <si>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</si>
  <si>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</si>
  <si>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</si>
  <si>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</si>
  <si>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</si>
  <si>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</si>
  <si>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</si>
  <si>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</si>
  <si>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</si>
  <si>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收 入 合 计</t>
  </si>
  <si>
    <t>支 出 合 计</t>
  </si>
  <si>
    <t>结 余 合 计</t>
  </si>
  <si>
    <t>决算17表</t>
  </si>
  <si>
    <t>其他各项政府性基金相关收入</t>
  </si>
  <si>
    <t>其他各项政府性基金相关支出</t>
  </si>
  <si>
    <t/>
  </si>
  <si>
    <t>决算18表</t>
  </si>
  <si>
    <t>收   支   部   分</t>
  </si>
  <si>
    <t>平  衡  部  分</t>
  </si>
  <si>
    <t>收   入   部   分</t>
  </si>
  <si>
    <t>支   出   部   分</t>
  </si>
  <si>
    <t>结   余   部   分</t>
  </si>
  <si>
    <t>决算19表</t>
  </si>
  <si>
    <t>年初预算数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</si>
  <si>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</si>
  <si>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</si>
  <si>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</si>
  <si>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</si>
  <si>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</si>
  <si>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</si>
  <si>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</si>
  <si>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</si>
  <si>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</si>
  <si>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</si>
  <si>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决算20表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</si>
  <si>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</si>
  <si>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</si>
  <si>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</si>
  <si>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</si>
  <si>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</si>
  <si>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</si>
  <si>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</si>
  <si>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</si>
  <si>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</si>
  <si>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</si>
  <si>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</si>
  <si>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</si>
  <si>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</si>
  <si>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</si>
  <si>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</si>
  <si>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</si>
  <si>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</si>
  <si>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其他解决历史遗留问题及改革成本支出</t>
  </si>
  <si>
    <t xml:space="preserve">  机械企业利润收入</t>
  </si>
  <si>
    <t xml:space="preserve">  投资服务企业利润收入</t>
  </si>
  <si>
    <t xml:space="preserve">  国有经济结构调整支出</t>
  </si>
  <si>
    <t xml:space="preserve">  纺织轻工企业利润收入</t>
  </si>
  <si>
    <t xml:space="preserve">  公益性设施投资支出</t>
  </si>
  <si>
    <t xml:space="preserve">  贸易企业利润收入</t>
  </si>
  <si>
    <t xml:space="preserve">  前瞻性战略性产业发展支出</t>
  </si>
  <si>
    <t xml:space="preserve">  建筑施工企业利润收入</t>
  </si>
  <si>
    <t xml:space="preserve">  生态环境保护支出</t>
  </si>
  <si>
    <t xml:space="preserve">  房地产企业利润收入</t>
  </si>
  <si>
    <t xml:space="preserve">  支持科技进步支出</t>
  </si>
  <si>
    <t xml:space="preserve">  建材企业利润收入</t>
  </si>
  <si>
    <t xml:space="preserve">  保障国家经济安全支出</t>
  </si>
  <si>
    <t xml:space="preserve">  境外企业利润收入</t>
  </si>
  <si>
    <t xml:space="preserve">  对外投资合作支出</t>
  </si>
  <si>
    <t xml:space="preserve">  对外合作企业利润收入</t>
  </si>
  <si>
    <t xml:space="preserve">  其他国有企业资本金注入</t>
  </si>
  <si>
    <t xml:space="preserve">  医药企业利润收入</t>
  </si>
  <si>
    <t>国有企业政策性补贴(款)</t>
  </si>
  <si>
    <t xml:space="preserve">  农林牧渔企业利润收入</t>
  </si>
  <si>
    <t xml:space="preserve">  国有企业政策性补贴(项)</t>
  </si>
  <si>
    <t xml:space="preserve">  邮政企业利润收入</t>
  </si>
  <si>
    <t xml:space="preserve">  军工企业利润收入</t>
  </si>
  <si>
    <t xml:space="preserve">  资本性支出</t>
  </si>
  <si>
    <t xml:space="preserve">  转制科研院所利润收入</t>
  </si>
  <si>
    <t xml:space="preserve">  改革性支出</t>
  </si>
  <si>
    <t xml:space="preserve">  地质勘查企业利润收入</t>
  </si>
  <si>
    <t xml:space="preserve">  其他金融国有资本经营预算支出</t>
  </si>
  <si>
    <t xml:space="preserve">  卫生体育福利企业利润收入</t>
  </si>
  <si>
    <t>其他国有资本经营预算支出(款)</t>
  </si>
  <si>
    <t xml:space="preserve">  教育文化广播企业利润收入</t>
  </si>
  <si>
    <t xml:space="preserve">  其他国有资本经营预算支出(项)</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</si>
  <si>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</si>
  <si>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</si>
  <si>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</si>
  <si>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</si>
  <si>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</si>
  <si>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</si>
  <si>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</si>
  <si>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</si>
  <si>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</si>
  <si>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</si>
  <si>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</si>
  <si>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</si>
  <si>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</si>
  <si>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</si>
  <si>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</si>
  <si>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决算21表</t>
  </si>
  <si>
    <t>决算22表</t>
  </si>
  <si>
    <t>社决01表</t>
  </si>
  <si>
    <t>长治市市本级</t>
  </si>
  <si>
    <t>万元</t>
  </si>
  <si>
    <t>项      目</t>
  </si>
  <si>
    <t>合      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</si>
  <si>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</si>
  <si>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</si>
  <si>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</si>
  <si>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</si>
  <si>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</si>
  <si>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</si>
  <si>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</si>
  <si>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</si>
  <si>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年初数</t>
  </si>
  <si>
    <t>年末数</t>
  </si>
  <si>
    <t>一、资产</t>
  </si>
  <si>
    <t xml:space="preserve">    库存现金</t>
  </si>
  <si>
    <t xml:space="preserve">    支出户存款</t>
  </si>
  <si>
    <t xml:space="preserve">    财政专户存款</t>
  </si>
  <si>
    <t xml:space="preserve">    暂付款</t>
  </si>
  <si>
    <t xml:space="preserve">    债券投资</t>
  </si>
  <si>
    <t xml:space="preserve">    委托投资</t>
  </si>
  <si>
    <t>×</t>
  </si>
  <si>
    <t>二、负债</t>
  </si>
  <si>
    <t xml:space="preserve">    借入款项</t>
  </si>
  <si>
    <t xml:space="preserve">    暂收款</t>
  </si>
  <si>
    <t>三、基金</t>
  </si>
  <si>
    <t>第 1 页</t>
  </si>
  <si>
    <t>2019年社会保险基金决算收支总表</t>
  </si>
  <si>
    <t>社决02表</t>
  </si>
  <si>
    <t>项        目</t>
  </si>
  <si>
    <t>企业职工基本
养老保险基金</t>
  </si>
  <si>
    <t>机关事业单位基本
养老保险基金</t>
  </si>
  <si>
    <t>职工基本医疗
保险基金</t>
  </si>
  <si>
    <t>城乡居民基本
医疗保险基金</t>
  </si>
  <si>
    <t>一、收入</t>
  </si>
  <si>
    <t xml:space="preserve">    其中：1.社会保险费收入</t>
  </si>
  <si>
    <t xml:space="preserve">          2.利息收入</t>
  </si>
  <si>
    <t xml:space="preserve">          3.财政补贴收入</t>
  </si>
  <si>
    <t xml:space="preserve">          4.委托投资收益</t>
  </si>
  <si>
    <t xml:space="preserve">          5.其他收入</t>
  </si>
  <si>
    <t xml:space="preserve">          6.转移收入</t>
  </si>
  <si>
    <t>二、支出</t>
  </si>
  <si>
    <t xml:space="preserve">    其中：1.社会保险待遇支出</t>
  </si>
  <si>
    <t xml:space="preserve">          2.其他支出</t>
  </si>
  <si>
    <t xml:space="preserve">          3.转移支出</t>
  </si>
  <si>
    <t>三、本年收支结余</t>
  </si>
  <si>
    <t>四、年末滚存结余</t>
  </si>
  <si>
    <t>第 2 页</t>
  </si>
  <si>
    <t>2019年企业职工基本养老保险基金收支表</t>
  </si>
  <si>
    <t xml:space="preserve">   社决03表</t>
  </si>
  <si>
    <t>金      额</t>
  </si>
  <si>
    <t>一、基本养老保险费收入</t>
  </si>
  <si>
    <t>一、基本养老金支出</t>
  </si>
  <si>
    <t>二、利息收入</t>
  </si>
  <si>
    <t xml:space="preserve">    其中：离休金支出</t>
  </si>
  <si>
    <t xml:space="preserve">三、财政补贴收入 </t>
  </si>
  <si>
    <t>二、医疗补助金支出</t>
  </si>
  <si>
    <t>四、委托投资收益</t>
  </si>
  <si>
    <t>三、丧葬补助金和抚恤金支出</t>
  </si>
  <si>
    <t>五、其他收入</t>
  </si>
  <si>
    <t>四、其他支出</t>
  </si>
  <si>
    <t>六、转移收入</t>
  </si>
  <si>
    <t>五、转移支出</t>
  </si>
  <si>
    <t>七、本年收入小计</t>
  </si>
  <si>
    <t>六、本年支出小计</t>
  </si>
  <si>
    <t>八、上级补助收入</t>
  </si>
  <si>
    <t>七、补助下级支出</t>
  </si>
  <si>
    <t xml:space="preserve">    其中：中央调剂资金收入(省级专用)</t>
  </si>
  <si>
    <t xml:space="preserve">    其中：中央调剂基金支出(中央专用)</t>
  </si>
  <si>
    <t>九、下级上解收入</t>
  </si>
  <si>
    <t>八、上解上级支出</t>
  </si>
  <si>
    <t xml:space="preserve">    其中：中央调剂基金收入(中央专用)</t>
  </si>
  <si>
    <t xml:space="preserve">    其中：中央调剂资金支出(省级专用)</t>
  </si>
  <si>
    <t>十、本年收入合计</t>
  </si>
  <si>
    <t>九、本年支出合计</t>
  </si>
  <si>
    <t>十、本年收支结余</t>
  </si>
  <si>
    <t>十一、上年结余</t>
  </si>
  <si>
    <t>十一、年末滚存结余</t>
  </si>
  <si>
    <t>总    计</t>
  </si>
  <si>
    <t>总   计</t>
  </si>
  <si>
    <t>第 3 页</t>
  </si>
  <si>
    <t>2019年城乡居民基本养老保险基金收支表</t>
  </si>
  <si>
    <t>社决04表</t>
  </si>
  <si>
    <t>项          目</t>
  </si>
  <si>
    <t>金额</t>
  </si>
  <si>
    <t>一、个人缴费收入</t>
  </si>
  <si>
    <t>一、基础养老金支出</t>
  </si>
  <si>
    <t xml:space="preserve">    其中：财政对困难人员代缴收入</t>
  </si>
  <si>
    <t>二、个人账户养老金支出</t>
  </si>
  <si>
    <t>二、集体补助收入</t>
  </si>
  <si>
    <t>三、丧葬补助金支出</t>
  </si>
  <si>
    <t>三、利息收入</t>
  </si>
  <si>
    <t>四、财政补贴收入</t>
  </si>
  <si>
    <t xml:space="preserve">    其中：财政对基础养老金的补贴</t>
  </si>
  <si>
    <t xml:space="preserve">          财政对个人缴费的补贴</t>
  </si>
  <si>
    <t>五、委托投资收益</t>
  </si>
  <si>
    <t>六、其他收入</t>
  </si>
  <si>
    <t>七、转移收入</t>
  </si>
  <si>
    <t>八、本年收入小计</t>
  </si>
  <si>
    <t>九、上级补助收入</t>
  </si>
  <si>
    <t>十、下级上解收入</t>
  </si>
  <si>
    <t>十一、本年收入合计</t>
  </si>
  <si>
    <t>十二、上年结余</t>
  </si>
  <si>
    <t>总        计</t>
  </si>
  <si>
    <t>总         计</t>
  </si>
  <si>
    <t>第 4 页</t>
  </si>
  <si>
    <t>2019年机关事业单位基本养老保险基金收支表</t>
  </si>
  <si>
    <t xml:space="preserve">   社决05表</t>
  </si>
  <si>
    <t>其中:2019年当年数</t>
  </si>
  <si>
    <t>二、其他支出</t>
  </si>
  <si>
    <t>三、转移支出</t>
  </si>
  <si>
    <t>四、本年支出小计</t>
  </si>
  <si>
    <t>五、补助下级支出</t>
  </si>
  <si>
    <t>七、本年支出合计</t>
  </si>
  <si>
    <t>八、本年收支结余</t>
  </si>
  <si>
    <t>九、年末滚存结余</t>
  </si>
  <si>
    <t>第 5 页</t>
  </si>
  <si>
    <t>2019年职工基本医疗保险基金收支表</t>
  </si>
  <si>
    <t>社决06表</t>
  </si>
  <si>
    <t>统账结合</t>
  </si>
  <si>
    <t>单建统筹基金</t>
  </si>
  <si>
    <t>小   计</t>
  </si>
  <si>
    <t>基本医疗保
险统筹基金</t>
  </si>
  <si>
    <t>基本医疗保险个人账户基金</t>
  </si>
  <si>
    <t>小      计</t>
  </si>
  <si>
    <t>基本医疗保险统筹基金</t>
  </si>
  <si>
    <t>一、基本医疗保险费收入</t>
  </si>
  <si>
    <t>一、基本医疗保险待遇支出</t>
  </si>
  <si>
    <t xml:space="preserve">    其中：单位缴费</t>
  </si>
  <si>
    <t>　  其中：住院支出</t>
  </si>
  <si>
    <t xml:space="preserve">          个人缴费</t>
  </si>
  <si>
    <t>　        门诊支出</t>
  </si>
  <si>
    <t xml:space="preserve">          生育医疗费用支出</t>
  </si>
  <si>
    <t>三、财政补贴收入</t>
  </si>
  <si>
    <t xml:space="preserve">          生育津贴支出</t>
  </si>
  <si>
    <t>四、其他收入</t>
  </si>
  <si>
    <t>五、转移收入</t>
  </si>
  <si>
    <t>六、本年收入小计</t>
  </si>
  <si>
    <t>七、上级补助收入</t>
  </si>
  <si>
    <t>八、下级上解收入</t>
  </si>
  <si>
    <t>九、本年收入合计</t>
  </si>
  <si>
    <t>十、上年结余</t>
  </si>
  <si>
    <t>总      计</t>
  </si>
  <si>
    <t>第 6 页</t>
  </si>
  <si>
    <t>2019年城乡居民基本医疗保险基金收支表</t>
  </si>
  <si>
    <t>社决07表</t>
  </si>
  <si>
    <t>城镇居民基本
医疗保险基金</t>
  </si>
  <si>
    <t>新型农村合
作医疗基金</t>
  </si>
  <si>
    <t>合并实施的城乡居民基本医疗保险基金</t>
  </si>
  <si>
    <t>一、缴费收入</t>
  </si>
  <si>
    <t xml:space="preserve">    其中：个人缴费收入</t>
  </si>
  <si>
    <t>　　其中：住院支出</t>
  </si>
  <si>
    <t xml:space="preserve">          集体扶持收入</t>
  </si>
  <si>
    <t>　　　　　门诊支出</t>
  </si>
  <si>
    <t xml:space="preserve">          城乡医疗救助资助收入</t>
  </si>
  <si>
    <t>二、大病保险支出</t>
  </si>
  <si>
    <t xml:space="preserve">          财政对困难人员代缴收入</t>
  </si>
  <si>
    <t xml:space="preserve">      其中：按规定标准补助收入</t>
  </si>
  <si>
    <t>三、其他支出</t>
  </si>
  <si>
    <t>五、本年收入小计</t>
  </si>
  <si>
    <t>六、上级补助收入</t>
  </si>
  <si>
    <t>七、下级上解收入</t>
  </si>
  <si>
    <t>八、本年收入合计</t>
  </si>
  <si>
    <t>九、上年结余</t>
  </si>
  <si>
    <t>第 7 页</t>
  </si>
  <si>
    <t>2019年工伤保险基金收支表</t>
  </si>
  <si>
    <t xml:space="preserve">       社决08表</t>
  </si>
  <si>
    <t>一、工伤保险费收入</t>
  </si>
  <si>
    <t>一、工伤保险待遇支出</t>
  </si>
  <si>
    <t>　　其中：医疗待遇支出</t>
  </si>
  <si>
    <t>二、劳动能力鉴定费支出</t>
  </si>
  <si>
    <t>三、工伤预防费用支出</t>
  </si>
  <si>
    <t xml:space="preserve">四、其他收入   </t>
  </si>
  <si>
    <t>五、本年支出小计</t>
  </si>
  <si>
    <t>六、补助下级支出</t>
  </si>
  <si>
    <t xml:space="preserve">七、上解上级支出 </t>
  </si>
  <si>
    <t>八、本年支出合计</t>
  </si>
  <si>
    <t>九、本年收支结余</t>
  </si>
  <si>
    <t>十、年末滚存结余</t>
  </si>
  <si>
    <t xml:space="preserve">    其中：储备金</t>
  </si>
  <si>
    <t>第 8 页</t>
  </si>
  <si>
    <t>2019年失业保险基金收支表</t>
  </si>
  <si>
    <t xml:space="preserve">       社决09表</t>
  </si>
  <si>
    <t>一、失业保险费收入</t>
  </si>
  <si>
    <t>一、失业保险金支出</t>
  </si>
  <si>
    <t>二、基本医疗保险费支出</t>
  </si>
  <si>
    <t>四、职业培训和职业介绍补贴支出</t>
  </si>
  <si>
    <t>五、稳定岗位补贴支出</t>
  </si>
  <si>
    <t>六、技能提升补贴支出</t>
  </si>
  <si>
    <t>七、其他费用支出</t>
  </si>
  <si>
    <t xml:space="preserve">八、其他支出    </t>
  </si>
  <si>
    <t>九、转移支出</t>
  </si>
  <si>
    <t>十、本年支出小计</t>
  </si>
  <si>
    <t>十一、补助下级支出</t>
  </si>
  <si>
    <t xml:space="preserve">十二、上解上级支出 </t>
  </si>
  <si>
    <t>十三、本年支出合计</t>
  </si>
  <si>
    <t>十四、本年收支结余</t>
  </si>
  <si>
    <t>十五、按规定核减基金结余数</t>
  </si>
  <si>
    <t>十六、年末滚存结余</t>
  </si>
  <si>
    <t>第 9 页</t>
  </si>
  <si>
    <t>2019年生育保险基金收支表</t>
  </si>
  <si>
    <t>社决10表</t>
  </si>
  <si>
    <t>项       目</t>
  </si>
  <si>
    <t>一、生育保险费收入</t>
  </si>
  <si>
    <t>一、生育医疗费用支出</t>
  </si>
  <si>
    <t xml:space="preserve">    其中：计划生育医疗费用支出</t>
  </si>
  <si>
    <t>二、生育津贴支出</t>
  </si>
  <si>
    <t>第 10 页</t>
  </si>
  <si>
    <t>2019年社会保障基金财政专户资产负债表</t>
  </si>
  <si>
    <t xml:space="preserve"> 社决11表</t>
  </si>
  <si>
    <t>元转万元</t>
  </si>
  <si>
    <t>项     目</t>
  </si>
  <si>
    <t>合　　计</t>
  </si>
  <si>
    <t xml:space="preserve">城乡居民基本
  养老保险基金  </t>
  </si>
  <si>
    <t>职工基本医
疗保险基金</t>
  </si>
  <si>
    <t>一、年初数</t>
  </si>
  <si>
    <t xml:space="preserve">   (一)资产合计</t>
  </si>
  <si>
    <t xml:space="preserve">       1.银行存款</t>
  </si>
  <si>
    <t xml:space="preserve">         其中：定期存款</t>
  </si>
  <si>
    <t xml:space="preserve">       2.暂付款</t>
  </si>
  <si>
    <t xml:space="preserve">       3.债券投资</t>
  </si>
  <si>
    <t xml:space="preserve">       4.委托投资</t>
  </si>
  <si>
    <t xml:space="preserve">   (二)负债合计</t>
  </si>
  <si>
    <t xml:space="preserve">       1.借入款项</t>
  </si>
  <si>
    <t xml:space="preserve">       2.暂收款</t>
  </si>
  <si>
    <t xml:space="preserve">   (三)基金</t>
  </si>
  <si>
    <t>二、年末数</t>
  </si>
  <si>
    <t>第 11 页</t>
  </si>
  <si>
    <t>2019年社会保障基金财政专户收支情况表</t>
  </si>
  <si>
    <t xml:space="preserve"> 社决12表</t>
  </si>
  <si>
    <t>城乡居民基本
养老保险基金</t>
  </si>
  <si>
    <t>机关事业单位基
本养老保险基金</t>
  </si>
  <si>
    <t>合并实施的城乡居民
基本医疗保险基金</t>
  </si>
  <si>
    <t>一、上年结余</t>
  </si>
  <si>
    <t>二、本年收入</t>
  </si>
  <si>
    <t xml:space="preserve">    1.社会保险费收入</t>
  </si>
  <si>
    <t xml:space="preserve">      其中：税务征缴收入</t>
  </si>
  <si>
    <t xml:space="preserve">            经办机构征缴收入</t>
  </si>
  <si>
    <t xml:space="preserve">            代缴收入</t>
  </si>
  <si>
    <t xml:space="preserve">     2.利息收入</t>
  </si>
  <si>
    <t xml:space="preserve">     3.财政补贴收入</t>
  </si>
  <si>
    <t xml:space="preserve">     4.委托投资收益</t>
  </si>
  <si>
    <t>三、本年支出</t>
  </si>
  <si>
    <t xml:space="preserve">     其中：社会保险待遇支出</t>
  </si>
  <si>
    <t>四、本年收支结余</t>
  </si>
  <si>
    <t>五、年末滚存结余</t>
  </si>
  <si>
    <t>第 12 页</t>
  </si>
  <si>
    <t>2019年财政对社会保险基金补助情况表</t>
  </si>
  <si>
    <t>社决附01表</t>
  </si>
  <si>
    <t xml:space="preserve">项      目  </t>
  </si>
  <si>
    <t>一、上年预算结转</t>
  </si>
  <si>
    <t>　 （一）省级</t>
  </si>
  <si>
    <t>　 （二）地级</t>
  </si>
  <si>
    <t>　 （三）县级</t>
  </si>
  <si>
    <t>二、本年预算安排</t>
  </si>
  <si>
    <t xml:space="preserve">   （一）中央级</t>
  </si>
  <si>
    <t>　 （二）省级</t>
  </si>
  <si>
    <t>　 （三）地级</t>
  </si>
  <si>
    <t>　 （四）县级</t>
  </si>
  <si>
    <t>三、本年预算支出</t>
  </si>
  <si>
    <t>四、本年预算结转</t>
  </si>
  <si>
    <t>第 13 页</t>
  </si>
  <si>
    <t>2019年基本养老保险补充资料表</t>
  </si>
  <si>
    <t>社决附02表</t>
  </si>
  <si>
    <t>项 目</t>
  </si>
  <si>
    <t>单位</t>
  </si>
  <si>
    <t>数 量</t>
  </si>
  <si>
    <t>一、企业职工基本养老保险</t>
  </si>
  <si>
    <t>3.本年新增欠发数</t>
  </si>
  <si>
    <t>元</t>
  </si>
  <si>
    <t>(四)代缴困难群体保险费人员年末数</t>
  </si>
  <si>
    <t>人</t>
  </si>
  <si>
    <t>(一)参保人员年末数</t>
  </si>
  <si>
    <t>4.年末累计欠发数</t>
  </si>
  <si>
    <t>(五)个人账户情况</t>
  </si>
  <si>
    <t>　 1.在职职工</t>
  </si>
  <si>
    <t>(七)个人账户情况</t>
  </si>
  <si>
    <t>1.建立个人账户年末人数</t>
  </si>
  <si>
    <t>其中：个人身份参保</t>
  </si>
  <si>
    <t>2.年末个人账户记账金额</t>
  </si>
  <si>
    <t>　 2.离退休人员</t>
  </si>
  <si>
    <t>(六)基金暂存其他账户存款年末数</t>
  </si>
  <si>
    <t>　 (1)离休人员</t>
  </si>
  <si>
    <t>(八)做实个人账户情况</t>
  </si>
  <si>
    <t>1.经办机构收入户</t>
  </si>
  <si>
    <t>　 (2)退休、退职人员</t>
  </si>
  <si>
    <t>1.上年末累计做实个人账户</t>
  </si>
  <si>
    <t>2.国库户</t>
  </si>
  <si>
    <t>①当年新增退休（退职）人员</t>
  </si>
  <si>
    <t>　 2.本年新增做实个人账户</t>
  </si>
  <si>
    <t>三、机关事业单位基本养老保险</t>
  </si>
  <si>
    <t>②当年死亡退休（退职）人员</t>
  </si>
  <si>
    <t>3.本年做实个人账户支出</t>
  </si>
  <si>
    <t>(二)缴费人员年末数</t>
  </si>
  <si>
    <t>4.年末累计做实个人账户</t>
  </si>
  <si>
    <t>其中：个人身份缴费</t>
  </si>
  <si>
    <t>(九)基金暂存其他账户存款年末数</t>
  </si>
  <si>
    <t>　 2.退休、退职人员</t>
  </si>
  <si>
    <t>(三)缴费基数总额</t>
  </si>
  <si>
    <t>其中：当年新退休（退职）人员</t>
  </si>
  <si>
    <t>　 1.单位</t>
  </si>
  <si>
    <t>　 2.个人</t>
  </si>
  <si>
    <t>(十)调剂金情况（省级专用）</t>
  </si>
  <si>
    <t>其中：个人身份缴费基数总额</t>
  </si>
  <si>
    <t>1.中央调剂情况</t>
  </si>
  <si>
    <t>(四)财政补助做实个人账户</t>
  </si>
  <si>
    <t>(1)本年收支结余（不含中央调剂金）</t>
  </si>
  <si>
    <t>1.中央</t>
  </si>
  <si>
    <t>(2)中央调剂基金补助</t>
  </si>
  <si>
    <t>(四)保险费缴纳情况</t>
  </si>
  <si>
    <t>2.省级</t>
  </si>
  <si>
    <t>(3)上解中央调剂基金</t>
  </si>
  <si>
    <t>1.上年末累计欠费</t>
  </si>
  <si>
    <t>3.市及市以下</t>
  </si>
  <si>
    <t>(4)年末滚存结余</t>
  </si>
  <si>
    <t>2.本年补缴以前年度欠费</t>
  </si>
  <si>
    <t>(五)保险费缴纳情况</t>
  </si>
  <si>
    <t>(5)不含本年中央调剂金年末滚存结余</t>
  </si>
  <si>
    <t>3.本年新增欠费</t>
  </si>
  <si>
    <t>1.缴纳当年基本养老保险费</t>
  </si>
  <si>
    <t>2.省级调剂情况</t>
  </si>
  <si>
    <t>4.年末累计欠费</t>
  </si>
  <si>
    <t>2.欠费情况</t>
  </si>
  <si>
    <t>(1)上年结余</t>
  </si>
  <si>
    <t>5.本年预缴以后年度基本养老保险费</t>
  </si>
  <si>
    <t>(1)上年末累计欠费</t>
  </si>
  <si>
    <t>(2)本年收入</t>
  </si>
  <si>
    <t>6.一次性补缴以前年度基本养老保险费</t>
  </si>
  <si>
    <t>(2)本年补缴以前年度欠费</t>
  </si>
  <si>
    <t>(3)本年支出</t>
  </si>
  <si>
    <t>(3)本年新增欠费</t>
  </si>
  <si>
    <t>(4)本年收支结余</t>
  </si>
  <si>
    <t>(4)年末累计欠费</t>
  </si>
  <si>
    <t>(5)年末滚存结余</t>
  </si>
  <si>
    <t>3.本年预缴以后年度基本养老保险费</t>
  </si>
  <si>
    <t>二、城乡居民基本养老保险</t>
  </si>
  <si>
    <t>4.一次性补缴以前年度基本养老保险费</t>
  </si>
  <si>
    <t>(六)基本养老金发放情况</t>
  </si>
  <si>
    <t>1.上年末累计欠发数</t>
  </si>
  <si>
    <t>(三)养老金领取人员年末数</t>
  </si>
  <si>
    <t>2.本年补发以前年度拖欠数</t>
  </si>
  <si>
    <t>　　 　其中：当年新领取人员年末数</t>
  </si>
  <si>
    <t>第 14 页</t>
  </si>
  <si>
    <t>2019年职工基本医疗保险、工伤保险、生育保险补充资料表</t>
  </si>
  <si>
    <t>社决附03表</t>
  </si>
  <si>
    <t>一、职工基本医疗保险</t>
  </si>
  <si>
    <t>二、工伤保险</t>
  </si>
  <si>
    <t>1.在职职工</t>
  </si>
  <si>
    <t>2.退休人员</t>
  </si>
  <si>
    <t>(二)缴费人数</t>
  </si>
  <si>
    <t>1.缴纳当年工伤保险费</t>
  </si>
  <si>
    <t>1.单位</t>
  </si>
  <si>
    <t>其中：按缴费基数缴纳的工伤保险费</t>
  </si>
  <si>
    <t>2.个人</t>
  </si>
  <si>
    <t>1.缴纳当年基本医疗保险费</t>
  </si>
  <si>
    <t>　 2.欠费情况</t>
  </si>
  <si>
    <t>　 3.本年预缴以后年度工伤保险费</t>
  </si>
  <si>
    <t>4.一次性补缴以前年度工伤保险费</t>
  </si>
  <si>
    <t>(五)享受工伤保险待遇全年人数</t>
  </si>
  <si>
    <t>　 3.本年预缴以后年度基本医疗保险费</t>
  </si>
  <si>
    <t>4.一次性补缴以前年度基本医疗保险费</t>
  </si>
  <si>
    <t>　　 1.经办机构收入户</t>
  </si>
  <si>
    <t>(五)医疗费用支付情况</t>
  </si>
  <si>
    <t>　　 2.国库户</t>
  </si>
  <si>
    <t>1.医保基金应付金额</t>
  </si>
  <si>
    <t>三、生育保险</t>
  </si>
  <si>
    <t>2.医保基金实付金额</t>
  </si>
  <si>
    <t>3.医保基金未付金额</t>
  </si>
  <si>
    <t>(二）缴费基数总额</t>
  </si>
  <si>
    <t>(六)统筹基金待遇享受情况</t>
  </si>
  <si>
    <t>(三)享受生育医疗费报销全年人数</t>
  </si>
  <si>
    <t>1.参保人员住院人数</t>
  </si>
  <si>
    <t>(四)享受生育津贴人数</t>
  </si>
  <si>
    <t>2.参保人员门诊人数</t>
  </si>
  <si>
    <t>(五)基金暂存其他账户存款年末数</t>
  </si>
  <si>
    <t>(七)基金暂存其他账户存款年末数</t>
  </si>
  <si>
    <t>　 2.国库户</t>
  </si>
  <si>
    <t>第 15 页</t>
  </si>
  <si>
    <t>2019年城乡居民基本医疗保险补充资料表</t>
  </si>
  <si>
    <t>社决附04表</t>
  </si>
  <si>
    <t xml:space="preserve">项  目 </t>
  </si>
  <si>
    <t>数量</t>
  </si>
  <si>
    <t>一、合并实施的城乡居民基本医疗保险</t>
  </si>
  <si>
    <t>四、医疗费用支付情况</t>
  </si>
  <si>
    <t xml:space="preserve">   （一）参保人员年末数</t>
  </si>
  <si>
    <t xml:space="preserve">   1.医疗基金应付金额</t>
  </si>
  <si>
    <t xml:space="preserve">         其中：代缴费人数</t>
  </si>
  <si>
    <t xml:space="preserve">   2.医疗基金实付金额</t>
  </si>
  <si>
    <t xml:space="preserve">   （二）享受待遇人数</t>
  </si>
  <si>
    <t xml:space="preserve">   3.医疗基金未付金额</t>
  </si>
  <si>
    <t xml:space="preserve">   （三）保险费缴纳情况</t>
  </si>
  <si>
    <t>五、基金暂存其他账户存款年末数</t>
  </si>
  <si>
    <t xml:space="preserve">         1.缴纳当年医疗保险费</t>
  </si>
  <si>
    <t xml:space="preserve">   1.经办机构收入户</t>
  </si>
  <si>
    <t xml:space="preserve">         2.预收下年度医疗保险费</t>
  </si>
  <si>
    <t xml:space="preserve">   2.国库户</t>
  </si>
  <si>
    <t>二、新型农村合作医疗</t>
  </si>
  <si>
    <t>六、大学生基本医疗保险</t>
  </si>
  <si>
    <t xml:space="preserve">    (为城乡居民基本医疗保险数据的其中数)</t>
  </si>
  <si>
    <t xml:space="preserve">   （一）参合人员年末数</t>
  </si>
  <si>
    <t xml:space="preserve">   (一)参保人员年末数</t>
  </si>
  <si>
    <t xml:space="preserve">       其中：代缴费人数</t>
  </si>
  <si>
    <t xml:space="preserve">   (二)享受待遇人数</t>
  </si>
  <si>
    <t xml:space="preserve">   (三)大病保险覆盖人数</t>
  </si>
  <si>
    <t xml:space="preserve">   (四)享受大病保险待遇人数</t>
  </si>
  <si>
    <t>七、大病保险情况</t>
  </si>
  <si>
    <t xml:space="preserve">   （四）暂存省级风险基金</t>
  </si>
  <si>
    <t xml:space="preserve">   (一)资金情况</t>
  </si>
  <si>
    <t>三、城镇居民基本医疗保险</t>
  </si>
  <si>
    <t xml:space="preserve">       1.上年结余</t>
  </si>
  <si>
    <t xml:space="preserve">       2.本年筹集</t>
  </si>
  <si>
    <t xml:space="preserve">       其中：未成年人及学生(含大学生)</t>
  </si>
  <si>
    <t xml:space="preserve">       3.本年支出</t>
  </si>
  <si>
    <t xml:space="preserve">             60周岁以上老年人</t>
  </si>
  <si>
    <t xml:space="preserve">         其中：大病保险待遇支出</t>
  </si>
  <si>
    <t xml:space="preserve">             其他人员</t>
  </si>
  <si>
    <t xml:space="preserve">         大病保险承办/经办管理费用支出</t>
  </si>
  <si>
    <t xml:space="preserve">       4.当年收支结余</t>
  </si>
  <si>
    <t xml:space="preserve">       5.年末滚存结余</t>
  </si>
  <si>
    <t xml:space="preserve">   (三）保险费缴纳情况</t>
  </si>
  <si>
    <t xml:space="preserve">   (二)人数情况</t>
  </si>
  <si>
    <t xml:space="preserve">        1.缴纳当年医疗保险费</t>
  </si>
  <si>
    <t xml:space="preserve">       1.大病保险覆盖人数</t>
  </si>
  <si>
    <t xml:space="preserve">        2.预收下年度医疗保险费</t>
  </si>
  <si>
    <t xml:space="preserve">       2.享受大病保险待遇人数</t>
  </si>
  <si>
    <t>第 16 页</t>
  </si>
  <si>
    <t>2019年失业保险补充资料表</t>
  </si>
  <si>
    <t>社决附05表</t>
  </si>
  <si>
    <t>数      量</t>
  </si>
  <si>
    <t>一、参保人员年末数</t>
  </si>
  <si>
    <t xml:space="preserve">    (四)享受技能提升补贴人数</t>
  </si>
  <si>
    <t xml:space="preserve">    其中：实际缴费人员年末数</t>
  </si>
  <si>
    <t xml:space="preserve">    (五)享受农民合同制工人一次性生活补助人数</t>
  </si>
  <si>
    <t>二、缴费基数总额</t>
  </si>
  <si>
    <t xml:space="preserve">    (七)享受其他促进就业支出人数</t>
  </si>
  <si>
    <t xml:space="preserve">    (一)单位</t>
  </si>
  <si>
    <t>六、省级调剂金情况</t>
  </si>
  <si>
    <t xml:space="preserve">    (二)个人</t>
  </si>
  <si>
    <t xml:space="preserve">    (一)年初结余</t>
  </si>
  <si>
    <t>三、保险费缴纳情况</t>
  </si>
  <si>
    <t xml:space="preserve">    (二)本年收入</t>
  </si>
  <si>
    <t xml:space="preserve">    (一)上年末累计欠费</t>
  </si>
  <si>
    <t xml:space="preserve">    (三)本年支出</t>
  </si>
  <si>
    <t xml:space="preserve">    (二)本年补缴以前年度欠费</t>
  </si>
  <si>
    <t xml:space="preserve">    (四)本年收支结余</t>
  </si>
  <si>
    <t xml:space="preserve">    (三)本年新增欠费</t>
  </si>
  <si>
    <t xml:space="preserve">    (五)年末滚存结余</t>
  </si>
  <si>
    <t xml:space="preserve">    (四)年末累计欠费</t>
  </si>
  <si>
    <t>七、以前年度借出生产自救费处理情况</t>
  </si>
  <si>
    <t>四、领取失业保险金情况</t>
  </si>
  <si>
    <t>　　(一)年初数</t>
  </si>
  <si>
    <t xml:space="preserve">    (一)领取失业保险金年末人数</t>
  </si>
  <si>
    <t>　　(二)本年收回并入基金数</t>
  </si>
  <si>
    <t xml:space="preserve">    (二)全年领取失业保险金人数</t>
  </si>
  <si>
    <t>　　(三)本年收回留给经办机构数</t>
  </si>
  <si>
    <t xml:space="preserve">    (三)全年领取失业保险金人月数</t>
  </si>
  <si>
    <t>人月</t>
  </si>
  <si>
    <t>　　(四)本年核销数</t>
  </si>
  <si>
    <t xml:space="preserve">    (四)月人均领取失业保险金</t>
  </si>
  <si>
    <t>元/人月</t>
  </si>
  <si>
    <t>　　(五)年末数</t>
  </si>
  <si>
    <t>五、享受其他待遇情况</t>
  </si>
  <si>
    <t>八、基金暂存其他账户款年末数</t>
  </si>
  <si>
    <t xml:space="preserve">    (一)代缴医疗保险费人月数</t>
  </si>
  <si>
    <t xml:space="preserve">    (一)经办机构收入户</t>
  </si>
  <si>
    <t xml:space="preserve">    (二)享受职业培训和职业介绍补贴人数</t>
  </si>
  <si>
    <t xml:space="preserve">    (二)国库户</t>
  </si>
  <si>
    <t xml:space="preserve">    (三)享受稳定岗位补贴企业参加失业保险人数</t>
  </si>
  <si>
    <t>第 17 页</t>
  </si>
  <si>
    <t>2019年其他养老保险情况表</t>
  </si>
  <si>
    <t xml:space="preserve"> 社决附06表</t>
  </si>
  <si>
    <t>机关事业单位
职业年金</t>
  </si>
  <si>
    <t>个人储蓄养老保险</t>
  </si>
  <si>
    <t>企业补充养老保险</t>
  </si>
  <si>
    <t>一、基金收支情况</t>
  </si>
  <si>
    <t xml:space="preserve">    （一）上年结余</t>
  </si>
  <si>
    <t xml:space="preserve">    （二）本年收入</t>
  </si>
  <si>
    <t xml:space="preserve">          1.缴费收入</t>
  </si>
  <si>
    <t xml:space="preserve">          2.实际投资收益</t>
  </si>
  <si>
    <t xml:space="preserve">          3.做实记账利息收入</t>
  </si>
  <si>
    <t xml:space="preserve">    （三）本年支出</t>
  </si>
  <si>
    <t xml:space="preserve">          其中：养老金支出</t>
  </si>
  <si>
    <t xml:space="preserve">    （四）本年收支结余</t>
  </si>
  <si>
    <t xml:space="preserve">    （五）年末滚存结余</t>
  </si>
  <si>
    <t>二、参保人员年末数</t>
  </si>
  <si>
    <t xml:space="preserve">    （一）在职职工</t>
  </si>
  <si>
    <t xml:space="preserve">    （二）退休人员</t>
  </si>
  <si>
    <t>三、年金记账金额</t>
  </si>
  <si>
    <t xml:space="preserve">    （一）记账本金年末余额</t>
  </si>
  <si>
    <t xml:space="preserve">    （二）记账利息年末余额</t>
  </si>
  <si>
    <t>第 18 页</t>
  </si>
  <si>
    <t>2019年其他医疗保障情况表</t>
  </si>
  <si>
    <t xml:space="preserve">                                  社决附07表</t>
  </si>
  <si>
    <t>一、特殊人员医疗保障情况</t>
  </si>
  <si>
    <t xml:space="preserve">          5.年末滚存结余</t>
  </si>
  <si>
    <t xml:space="preserve">    （一）收支情况</t>
  </si>
  <si>
    <t xml:space="preserve">    （二）参保人员年末数</t>
  </si>
  <si>
    <t xml:space="preserve">          1.上年结余</t>
  </si>
  <si>
    <t>三、优抚对象医疗救助</t>
  </si>
  <si>
    <t xml:space="preserve">          2.本年收入</t>
  </si>
  <si>
    <t xml:space="preserve">            其中：财政补贴收入</t>
  </si>
  <si>
    <t xml:space="preserve">          3.本年支出</t>
  </si>
  <si>
    <t xml:space="preserve">            其中：离休人员医疗费用支出</t>
  </si>
  <si>
    <t xml:space="preserve">          4.本年收支结余</t>
  </si>
  <si>
    <t xml:space="preserve">    （二）保障人数</t>
  </si>
  <si>
    <t xml:space="preserve">    （二）全年累计救助人数</t>
  </si>
  <si>
    <t xml:space="preserve">          1.离休、老红军</t>
  </si>
  <si>
    <t>四、补充医疗保险情况</t>
  </si>
  <si>
    <t xml:space="preserve">          2.六级以上残疾军人</t>
  </si>
  <si>
    <t xml:space="preserve">    （一）基金收支情况</t>
  </si>
  <si>
    <t>二、公务员医疗补助情况</t>
  </si>
  <si>
    <t>第 19 页</t>
  </si>
  <si>
    <t>2019年社会保险补充资料表</t>
  </si>
  <si>
    <t xml:space="preserve">    社决附08表</t>
  </si>
  <si>
    <t>单位:人、元、元/年</t>
  </si>
  <si>
    <t>全年平均数</t>
  </si>
  <si>
    <t xml:space="preserve">  （三）缴费费率(%)</t>
  </si>
  <si>
    <t xml:space="preserve">  （一）参保人数</t>
  </si>
  <si>
    <t xml:space="preserve">  （四）单位缴费率(%)</t>
  </si>
  <si>
    <t xml:space="preserve">       1.在职职工</t>
  </si>
  <si>
    <t xml:space="preserve">  （五)个人缴费率(%)</t>
  </si>
  <si>
    <t xml:space="preserve">          其中：以个人身份参保</t>
  </si>
  <si>
    <t>五、城乡居民基本医疗保险</t>
  </si>
  <si>
    <t xml:space="preserve">       2.离退休人员</t>
  </si>
  <si>
    <t xml:space="preserve">   (一)个人缴费标准</t>
  </si>
  <si>
    <t xml:space="preserve">        （1）离休人员</t>
  </si>
  <si>
    <t xml:space="preserve">   (二)财政补贴标准</t>
  </si>
  <si>
    <t>　　    （2）退休、退职人员</t>
  </si>
  <si>
    <t>六、新型农村合作医疗</t>
  </si>
  <si>
    <t xml:space="preserve">  （二）缴费人数</t>
  </si>
  <si>
    <t xml:space="preserve">        其中：以个人身份参保</t>
  </si>
  <si>
    <t xml:space="preserve">  （三）人均缴费工资基数</t>
  </si>
  <si>
    <t>七、城镇居民基本医疗保险</t>
  </si>
  <si>
    <t xml:space="preserve">  （四）缴费费率(%)</t>
  </si>
  <si>
    <t xml:space="preserve">  （五）征缴率(%)</t>
  </si>
  <si>
    <t>八、工伤保险</t>
  </si>
  <si>
    <t xml:space="preserve">   (一)参保人数</t>
  </si>
  <si>
    <t xml:space="preserve">  （二）财政对基础养老金补贴标准(年)</t>
  </si>
  <si>
    <t xml:space="preserve">   (二)缴费人数</t>
  </si>
  <si>
    <t xml:space="preserve">  （三）财政对个人缴费补贴标准</t>
  </si>
  <si>
    <t xml:space="preserve">  （四）养老金领取人数</t>
  </si>
  <si>
    <t xml:space="preserve">   (四)人均缴费工资基数</t>
  </si>
  <si>
    <t>九、失业保险</t>
  </si>
  <si>
    <t xml:space="preserve">        1.在职职工</t>
  </si>
  <si>
    <t xml:space="preserve">   (二)实际缴费人数</t>
  </si>
  <si>
    <t xml:space="preserve">        2.退休、退职人员</t>
  </si>
  <si>
    <t xml:space="preserve">   (三)缴费费率(%)</t>
  </si>
  <si>
    <t>十、生育保险</t>
  </si>
  <si>
    <t>四、职工基本医疗保险</t>
  </si>
  <si>
    <t xml:space="preserve">        2.退休人员</t>
  </si>
  <si>
    <t>十一、补充医疗保险参保人数</t>
  </si>
  <si>
    <t>十二、统筹地区上年度职工平均工资</t>
  </si>
  <si>
    <t>第 20 页</t>
  </si>
  <si>
    <t>2019年社会保险补充资料表续</t>
  </si>
  <si>
    <t>单位：万元</t>
  </si>
  <si>
    <t>一、其他收入</t>
  </si>
  <si>
    <t xml:space="preserve">    其中：1.滞纳金和违约金</t>
  </si>
  <si>
    <t xml:space="preserve">          2.追回待遇</t>
  </si>
  <si>
    <t xml:space="preserve">          3.捐赠收入</t>
  </si>
  <si>
    <t xml:space="preserve">          4.其他</t>
  </si>
  <si>
    <t xml:space="preserve">    其中：1.以前年度保险费退回</t>
  </si>
  <si>
    <t xml:space="preserve">          2.大病保险支出</t>
  </si>
  <si>
    <t xml:space="preserve">          3.经营困难恢复有望企业稳岗返还</t>
  </si>
  <si>
    <t xml:space="preserve">          4.抵扣重复领取待遇支出</t>
  </si>
  <si>
    <t xml:space="preserve">          5.其他</t>
  </si>
  <si>
    <t>三、暂付款</t>
  </si>
  <si>
    <t xml:space="preserve">    其中：1.委托上级投资</t>
  </si>
  <si>
    <t xml:space="preserve">          2.异地就医预付金</t>
  </si>
  <si>
    <t xml:space="preserve">          3.国家组织药品集中采购资金</t>
  </si>
  <si>
    <t xml:space="preserve">          4.先行支付待遇</t>
  </si>
  <si>
    <t>四、暂收款</t>
  </si>
  <si>
    <t xml:space="preserve">    其中：1.下级归集委托投资</t>
  </si>
  <si>
    <t xml:space="preserve">          2.异地就医资金</t>
  </si>
  <si>
    <t xml:space="preserve">          3.预收保险费</t>
  </si>
  <si>
    <t xml:space="preserve">          4.医疗保证金</t>
  </si>
  <si>
    <t>第 21 页</t>
  </si>
  <si>
    <t>决算23表</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</si>
  <si>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</si>
  <si>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</si>
  <si>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</si>
  <si>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</si>
  <si>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</si>
  <si>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</si>
  <si>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</si>
  <si>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 xml:space="preserve">   其中:社会保险待遇支出</t>
  </si>
  <si>
    <t xml:space="preserve">        其他支出</t>
  </si>
  <si>
    <t xml:space="preserve">        转移支出</t>
  </si>
  <si>
    <t xml:space="preserve">        中央调剂资金支出</t>
  </si>
  <si>
    <t>决算24表</t>
  </si>
  <si>
    <t xml:space="preserve">资产             </t>
  </si>
  <si>
    <t xml:space="preserve">资       产       部       类  </t>
  </si>
  <si>
    <t xml:space="preserve">负       债       部       类  </t>
  </si>
  <si>
    <t xml:space="preserve">  国库存款</t>
  </si>
  <si>
    <t>会计科目</t>
  </si>
  <si>
    <t>期初数</t>
  </si>
  <si>
    <t>期末数</t>
  </si>
  <si>
    <t>　国库现金管理存款</t>
  </si>
  <si>
    <t>合    计</t>
  </si>
  <si>
    <t>其中:本级</t>
  </si>
  <si>
    <t xml:space="preserve">  其他财政存款</t>
  </si>
  <si>
    <t>负债</t>
  </si>
  <si>
    <t xml:space="preserve">  有价证券</t>
  </si>
  <si>
    <t xml:space="preserve">  应付短期政府债券</t>
  </si>
  <si>
    <t xml:space="preserve">  在途款</t>
  </si>
  <si>
    <t xml:space="preserve">  国库现金管理存款</t>
  </si>
  <si>
    <t xml:space="preserve">  应付国库集中支付结余</t>
  </si>
  <si>
    <t xml:space="preserve">  预拨经费</t>
  </si>
  <si>
    <t xml:space="preserve">  与上级往来</t>
  </si>
  <si>
    <t>　借出款项</t>
  </si>
  <si>
    <t xml:space="preserve">    其中:上级拨付国债转贷资金</t>
  </si>
  <si>
    <t>　应收股利</t>
  </si>
  <si>
    <t xml:space="preserve">         计划单列市与省往来</t>
  </si>
  <si>
    <t xml:space="preserve">  与下级往来</t>
  </si>
  <si>
    <t xml:space="preserve">  其他应付款</t>
  </si>
  <si>
    <t xml:space="preserve">    其中:省与计划单列市往来</t>
  </si>
  <si>
    <t xml:space="preserve">  借出款项</t>
  </si>
  <si>
    <t xml:space="preserve">  应付代管资金</t>
  </si>
  <si>
    <t>　其他应收款</t>
  </si>
  <si>
    <t xml:space="preserve">  应收股利</t>
  </si>
  <si>
    <t xml:space="preserve">  应付长期政府债券</t>
  </si>
  <si>
    <t>　应收地方政府债券转贷款</t>
  </si>
  <si>
    <t xml:space="preserve">  借入款项</t>
  </si>
  <si>
    <t>　应收主权外债转贷款</t>
  </si>
  <si>
    <t xml:space="preserve">  应付地方政府债券转贷款</t>
  </si>
  <si>
    <t>　股权投资</t>
  </si>
  <si>
    <t xml:space="preserve">  其他应收款</t>
  </si>
  <si>
    <t xml:space="preserve">  应付主权外债转贷款</t>
  </si>
  <si>
    <t>　待发国债</t>
  </si>
  <si>
    <t xml:space="preserve">  应收地方政府债券转贷款</t>
  </si>
  <si>
    <t xml:space="preserve">  其他负债</t>
  </si>
  <si>
    <t xml:space="preserve">  应收主权外债转贷款</t>
  </si>
  <si>
    <t>净资产</t>
  </si>
  <si>
    <t>　应付短期政府债券</t>
  </si>
  <si>
    <t xml:space="preserve">  股权投资</t>
  </si>
  <si>
    <t xml:space="preserve">  一般公共预算结转结余</t>
  </si>
  <si>
    <t>　应付国库集中支付结余</t>
  </si>
  <si>
    <t xml:space="preserve">  待发国债</t>
  </si>
  <si>
    <t xml:space="preserve">  政府性基金预算结转结余</t>
  </si>
  <si>
    <t xml:space="preserve">  国有资本经营预算结转结余</t>
  </si>
  <si>
    <t xml:space="preserve">  专用基金结余</t>
  </si>
  <si>
    <t>　　　　　计划单列市与省往来</t>
  </si>
  <si>
    <t xml:space="preserve">  预算稳定调节基金</t>
  </si>
  <si>
    <t>　其他应付款</t>
  </si>
  <si>
    <t xml:space="preserve">  预算周转金</t>
  </si>
  <si>
    <t>　应付代管资金</t>
  </si>
  <si>
    <t xml:space="preserve">  资产基金</t>
  </si>
  <si>
    <t>　应付长期政府债券</t>
  </si>
  <si>
    <t xml:space="preserve">  待偿债净资产</t>
  </si>
  <si>
    <t>　借入款项</t>
  </si>
  <si>
    <t>　应付地方政府债券转贷款</t>
  </si>
  <si>
    <t>　应付主权外债转贷款</t>
  </si>
  <si>
    <t>　其他负债</t>
  </si>
  <si>
    <t>　一般公共预算结转结余</t>
  </si>
  <si>
    <t>　政府性基金预算结转结余</t>
  </si>
  <si>
    <t>　国有资本经营预算结转结余</t>
  </si>
  <si>
    <t>　资产基金</t>
  </si>
  <si>
    <t>　待偿债净资产</t>
  </si>
  <si>
    <t>总     计</t>
  </si>
  <si>
    <t>负债+净资产</t>
  </si>
  <si>
    <t>决算25表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</si>
  <si>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</si>
  <si>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</si>
  <si>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</si>
  <si>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</si>
  <si>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</si>
  <si>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</si>
  <si>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</si>
  <si>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决算26表</t>
  </si>
  <si>
    <t>单位:个、人</t>
  </si>
  <si>
    <t>年末机构数(个)</t>
  </si>
  <si>
    <t>年末人数</t>
  </si>
  <si>
    <t>其中:</t>
  </si>
  <si>
    <t>年末其他人员</t>
  </si>
  <si>
    <t>年末学生人数</t>
  </si>
  <si>
    <t>年末遗属人员</t>
  </si>
  <si>
    <t>一般公共预算财政拨款开支人数</t>
  </si>
  <si>
    <t>政府性基金预算财政拨款开支人员</t>
  </si>
  <si>
    <t>经费自理人数</t>
  </si>
  <si>
    <t>独立编制机构数</t>
  </si>
  <si>
    <t>独立核算机构数</t>
  </si>
  <si>
    <t>总计</t>
  </si>
  <si>
    <t>在职人员</t>
  </si>
  <si>
    <t>离休人员</t>
  </si>
  <si>
    <t>退休人员</t>
  </si>
  <si>
    <t>其中：</t>
  </si>
  <si>
    <t>行政人员</t>
  </si>
  <si>
    <t>参照公务员法管理事业人员</t>
  </si>
  <si>
    <t>非参公事业人员</t>
  </si>
  <si>
    <t>一般公共预算财政拨款开支人员</t>
  </si>
  <si>
    <t>合     计</t>
  </si>
  <si>
    <t>决算27表</t>
  </si>
  <si>
    <t>一般公共预算收入</t>
  </si>
  <si>
    <t>一般公共预算支出</t>
  </si>
  <si>
    <t>政府性基金预算收入</t>
  </si>
  <si>
    <t>政府性基金预算支出</t>
  </si>
  <si>
    <t>国有资本经营预算收入</t>
  </si>
  <si>
    <t>国有资本经营预算支出</t>
  </si>
  <si>
    <t>年末地方政府一般债务余额</t>
  </si>
  <si>
    <t>年末地方政府专项债务余额</t>
  </si>
  <si>
    <t>其中：扶贫</t>
  </si>
  <si>
    <t>决算28表</t>
  </si>
  <si>
    <t>项    目</t>
  </si>
  <si>
    <t>一、一般公共预算收支决算</t>
  </si>
  <si>
    <t xml:space="preserve">    上级补助收入</t>
  </si>
  <si>
    <t xml:space="preserve">  收入总计</t>
  </si>
  <si>
    <t xml:space="preserve">    待偿债置换专项债券上年结余</t>
  </si>
  <si>
    <t xml:space="preserve">    一般公共预算收入</t>
  </si>
  <si>
    <t xml:space="preserve">    上年结余</t>
  </si>
  <si>
    <t xml:space="preserve">    调入资金</t>
  </si>
  <si>
    <t xml:space="preserve">    待偿债置换一般债券上年结余</t>
  </si>
  <si>
    <t xml:space="preserve">    债务(转贷)收入</t>
  </si>
  <si>
    <t xml:space="preserve">  支出总计</t>
  </si>
  <si>
    <t xml:space="preserve">    政府性基金预算支出</t>
  </si>
  <si>
    <t xml:space="preserve">    上解上级支出</t>
  </si>
  <si>
    <t xml:space="preserve">    动用预算稳定调节基金</t>
  </si>
  <si>
    <t xml:space="preserve">    调出资金</t>
  </si>
  <si>
    <t xml:space="preserve">    接受其他地区援助收入</t>
  </si>
  <si>
    <t xml:space="preserve">    债务还本支出</t>
  </si>
  <si>
    <t xml:space="preserve">    待偿债置换专项债券结余</t>
  </si>
  <si>
    <t xml:space="preserve">    一般公共预算支出</t>
  </si>
  <si>
    <t xml:space="preserve">    年终结余</t>
  </si>
  <si>
    <t>三、国有资本经营预算收支决算</t>
  </si>
  <si>
    <t xml:space="preserve">    国有资本经营预算收入</t>
  </si>
  <si>
    <t xml:space="preserve">    补充预算周转金</t>
  </si>
  <si>
    <t xml:space="preserve">    安排预算稳定调节基金</t>
  </si>
  <si>
    <t xml:space="preserve">    援助其他地区支出</t>
  </si>
  <si>
    <t xml:space="preserve">    待偿债置换一般债券结余</t>
  </si>
  <si>
    <t xml:space="preserve">    国有资本经营预算支出</t>
  </si>
  <si>
    <t>二、政府性基金预算收支决算</t>
  </si>
  <si>
    <t xml:space="preserve">    政府性基金预算收入</t>
  </si>
  <si>
    <t>2019年长治市本级一般公共预算(基本)支出决算经济分类表</t>
  </si>
  <si>
    <t>录入04表</t>
  </si>
  <si>
    <t>科目编码</t>
  </si>
  <si>
    <t>科目名称</t>
  </si>
  <si>
    <t>一般公共预算基本支出</t>
  </si>
  <si>
    <t>财政拨款列支数</t>
  </si>
  <si>
    <t>财政权责发生制列支数</t>
  </si>
  <si>
    <t xml:space="preserve">  补充全国社会保障基金</t>
  </si>
  <si>
    <t>2019年度市对县政府性基金转移支付决算表</t>
  </si>
  <si>
    <t>核电站乏燃料处理处置基金收入</t>
  </si>
  <si>
    <t>废弃电器电子产品处理基金收入</t>
  </si>
  <si>
    <t>铁路建设基金收入</t>
  </si>
  <si>
    <t>船舶油污损害赔偿基金收入</t>
  </si>
  <si>
    <t>中央特别国债经营基金收入</t>
  </si>
  <si>
    <t>中央特别国债经营基金财务收入</t>
  </si>
  <si>
    <t>2019年专项转移支付分地区、分项目决算表</t>
  </si>
  <si>
    <t>单位名称</t>
  </si>
  <si>
    <t>一般性转移支付收入</t>
  </si>
  <si>
    <t>专项转移支付收入</t>
  </si>
  <si>
    <t>上党区</t>
  </si>
  <si>
    <t>潞城区</t>
  </si>
  <si>
    <t>屯留区</t>
  </si>
  <si>
    <t>长子县</t>
  </si>
  <si>
    <t>壶关县</t>
  </si>
  <si>
    <t>平顺县</t>
  </si>
  <si>
    <t>黎城县</t>
  </si>
  <si>
    <t>武乡县</t>
  </si>
  <si>
    <t>襄垣县</t>
  </si>
  <si>
    <t>沁县</t>
  </si>
  <si>
    <t>沁源县</t>
  </si>
  <si>
    <t>潞州区</t>
  </si>
  <si>
    <t>长治郊区</t>
  </si>
  <si>
    <t>长治高新区</t>
  </si>
  <si>
    <t>长治经济技术开发区</t>
  </si>
  <si>
    <t>2019年长治市本级及所属地区地方政府债务限额、余额决算表</t>
  </si>
  <si>
    <t>长治市</t>
  </si>
  <si>
    <t>长治市区县合计</t>
  </si>
  <si>
    <t>2019年长治市本级及所属地区地方政府债券发行、还本付息决算表</t>
  </si>
  <si>
    <t>本年地方政府债务(转贷)收入—一般债务</t>
  </si>
  <si>
    <t>本年地方政府债务还本支出—一般债务</t>
  </si>
  <si>
    <t>地方政府一般债券付息支出</t>
  </si>
  <si>
    <t>本年地方政府债务转贷收入—专项债务</t>
  </si>
  <si>
    <t>本年地方政府债务还本支出—专项债务</t>
  </si>
  <si>
    <t>专项债务付息支出</t>
  </si>
  <si>
    <t>2019年长治市本级及所属地区债券资金使用安排表</t>
  </si>
  <si>
    <t>地区</t>
  </si>
  <si>
    <t>置换债券</t>
  </si>
  <si>
    <t>新增债券</t>
  </si>
  <si>
    <t>一般债券</t>
  </si>
  <si>
    <t>专项债券</t>
  </si>
  <si>
    <t>长治市合计</t>
  </si>
  <si>
    <t>注：债券安排见政府债务情况说明</t>
  </si>
  <si>
    <t>第一部分:一般公共预算</t>
    <phoneticPr fontId="36" type="noConversion"/>
  </si>
  <si>
    <t>2019年度长治市本级一般公共预算收支决算总表</t>
    <phoneticPr fontId="36" type="noConversion"/>
  </si>
  <si>
    <t>2019年度长治市本级一般公共预算收入预算变动情况表</t>
    <phoneticPr fontId="36" type="noConversion"/>
  </si>
  <si>
    <t>2019年度长治市本级一般公共预算支出预算变动及结余、结转情况表</t>
    <phoneticPr fontId="36" type="noConversion"/>
  </si>
  <si>
    <t>2019年度长治市本级一般公共预算收入决算明细表</t>
    <phoneticPr fontId="36" type="noConversion"/>
  </si>
  <si>
    <t>2019年度长治市本级一般公共预算支出决算功能分类明细表</t>
    <phoneticPr fontId="36" type="noConversion"/>
  </si>
  <si>
    <t>2019年度长治市本级一般公共预算支出决算经济分类明细表</t>
    <phoneticPr fontId="36" type="noConversion"/>
  </si>
  <si>
    <t>2019年度长治市本级一般公共预算转移性和债务相关收支决算明细表</t>
    <phoneticPr fontId="36" type="noConversion"/>
  </si>
  <si>
    <t>2019年度长治市本级一般公共预算收支决算分级表</t>
    <phoneticPr fontId="36" type="noConversion"/>
  </si>
  <si>
    <t>2019年度长治市本级民族自治地区一般公共预算收支决算表</t>
    <phoneticPr fontId="36" type="noConversion"/>
  </si>
  <si>
    <t>2019年度长治市本级一般公共预算收支及平衡情况表</t>
    <phoneticPr fontId="36" type="noConversion"/>
  </si>
  <si>
    <t>第二部分:政府性基金预算</t>
    <phoneticPr fontId="36" type="noConversion"/>
  </si>
  <si>
    <t>2019年度长治市本级政府性基金预算收支决算总表</t>
    <phoneticPr fontId="36" type="noConversion"/>
  </si>
  <si>
    <t>2019年度长治市本级政府性基金预算收入预算变动情况表</t>
    <phoneticPr fontId="36" type="noConversion"/>
  </si>
  <si>
    <t>2019年度长治市本级政府性基金预算支出预算变动情况表</t>
    <phoneticPr fontId="36" type="noConversion"/>
  </si>
  <si>
    <t>2019年度长治市本级政府性基金预算收入决算明细表</t>
    <phoneticPr fontId="36" type="noConversion"/>
  </si>
  <si>
    <t>2019年度长治市本级政府性基金预算支出决算功能分类明细表</t>
    <phoneticPr fontId="36" type="noConversion"/>
  </si>
  <si>
    <t>2019年度长治市本级政府性基金预算收支及结余情况表</t>
    <phoneticPr fontId="36" type="noConversion"/>
  </si>
  <si>
    <t>2019年度长治市本级政府性基金预算收支决算分级表</t>
    <phoneticPr fontId="36" type="noConversion"/>
  </si>
  <si>
    <t>2019年度长治市本级政府性基金预算收支及平衡情况表</t>
    <phoneticPr fontId="36" type="noConversion"/>
  </si>
  <si>
    <t>第三部分:国有资本经营预算</t>
    <phoneticPr fontId="36" type="noConversion"/>
  </si>
  <si>
    <t>2019年度长治市本级国有资本经营预算收支决算总表</t>
    <phoneticPr fontId="36" type="noConversion"/>
  </si>
  <si>
    <t>2019年度长治市本级国有资本经营预算收支决算明细表</t>
    <phoneticPr fontId="36" type="noConversion"/>
  </si>
  <si>
    <t>2019年度长治市本级国有资本经营预算收支决算分级表</t>
    <phoneticPr fontId="36" type="noConversion"/>
  </si>
  <si>
    <t>2019年度长治市本级国有资本经营预算收支及平衡情况表</t>
    <phoneticPr fontId="36" type="noConversion"/>
  </si>
  <si>
    <t>第四部分:社会保险基金</t>
    <phoneticPr fontId="36" type="noConversion"/>
  </si>
  <si>
    <t>2019年社会保险基金资产负债表</t>
    <phoneticPr fontId="36" type="noConversion"/>
  </si>
  <si>
    <t>第五部分:补充资料</t>
    <phoneticPr fontId="36" type="noConversion"/>
  </si>
  <si>
    <t>2019年度长治市本级社会保险基金预算收支情况表</t>
    <phoneticPr fontId="36" type="noConversion"/>
  </si>
  <si>
    <t>2019年度长治市本级预算资金年终资产负债表</t>
    <phoneticPr fontId="36" type="noConversion"/>
  </si>
  <si>
    <t>2019年度长治市本级地方政府债务余额情况表</t>
    <phoneticPr fontId="36" type="noConversion"/>
  </si>
  <si>
    <t>2019年度长治市本级基本数字表</t>
    <phoneticPr fontId="36" type="noConversion"/>
  </si>
  <si>
    <t>2019年度长治市本级贫困县相关财政指标表</t>
    <phoneticPr fontId="36" type="noConversion"/>
  </si>
  <si>
    <t>2019年度长治市本级乡镇财政基本情况表</t>
    <phoneticPr fontId="36" type="noConversion"/>
  </si>
</sst>
</file>

<file path=xl/styles.xml><?xml version="1.0" encoding="utf-8"?>
<styleSheet xmlns="http://schemas.openxmlformats.org/spreadsheetml/2006/main">
  <numFmts count="6">
    <numFmt numFmtId="178" formatCode="#,##0.00_ ;\-#,##0.00;;"/>
    <numFmt numFmtId="179" formatCode="0_ "/>
    <numFmt numFmtId="180" formatCode="#,##0_ ;\-#,##0;;"/>
    <numFmt numFmtId="181" formatCode="#,##0.0000"/>
    <numFmt numFmtId="182" formatCode="#,##0_ ;\-#,##0"/>
    <numFmt numFmtId="183" formatCode="#,##0.00_ ;\-#,##0.00"/>
  </numFmts>
  <fonts count="37">
    <font>
      <sz val="11"/>
      <color indexed="63"/>
      <name val="Calibri"/>
      <family val="2"/>
      <charset val="134"/>
    </font>
    <font>
      <sz val="12"/>
      <name val="宋体"/>
      <family val="7"/>
      <charset val="134"/>
    </font>
    <font>
      <b/>
      <sz val="18"/>
      <name val="宋体"/>
      <family val="3"/>
      <charset val="134"/>
    </font>
    <font>
      <b/>
      <sz val="12"/>
      <name val="宋体"/>
      <family val="7"/>
      <charset val="134"/>
    </font>
    <font>
      <sz val="12"/>
      <name val="宋体"/>
      <family val="3"/>
      <charset val="134"/>
    </font>
    <font>
      <b/>
      <sz val="16"/>
      <name val="宋体"/>
      <family val="3"/>
      <charset val="134"/>
    </font>
    <font>
      <b/>
      <sz val="12"/>
      <name val="宋体"/>
      <family val="3"/>
      <charset val="134"/>
    </font>
    <font>
      <sz val="10"/>
      <name val="宋体"/>
      <family val="3"/>
      <charset val="134"/>
    </font>
    <font>
      <b/>
      <sz val="10"/>
      <name val="宋体"/>
      <family val="3"/>
      <charset val="134"/>
    </font>
    <font>
      <b/>
      <sz val="18"/>
      <name val="宋体"/>
      <family val="7"/>
      <charset val="134"/>
    </font>
    <font>
      <sz val="10"/>
      <name val="宋体"/>
      <family val="7"/>
      <charset val="134"/>
    </font>
    <font>
      <b/>
      <sz val="28"/>
      <name val="宋体"/>
      <family val="7"/>
      <charset val="134"/>
    </font>
    <font>
      <sz val="27"/>
      <name val="宋体"/>
      <family val="3"/>
      <charset val="134"/>
    </font>
    <font>
      <sz val="12"/>
      <name val="宋体"/>
      <family val="3"/>
      <charset val="134"/>
    </font>
    <font>
      <sz val="12"/>
      <color indexed="8"/>
      <name val="宋体"/>
      <family val="3"/>
      <charset val="134"/>
    </font>
    <font>
      <b/>
      <sz val="27"/>
      <name val="宋体"/>
      <family val="3"/>
      <charset val="134"/>
    </font>
    <font>
      <b/>
      <sz val="27"/>
      <color indexed="8"/>
      <name val="宋体"/>
      <family val="3"/>
      <charset val="134"/>
    </font>
    <font>
      <sz val="10"/>
      <name val="宋体"/>
      <family val="3"/>
      <charset val="134"/>
    </font>
    <font>
      <sz val="10"/>
      <color indexed="8"/>
      <name val="宋体"/>
      <family val="3"/>
      <charset val="134"/>
    </font>
    <font>
      <b/>
      <sz val="25"/>
      <name val="宋体"/>
      <family val="3"/>
      <charset val="134"/>
    </font>
    <font>
      <b/>
      <sz val="25"/>
      <color indexed="8"/>
      <name val="宋体"/>
      <family val="3"/>
      <charset val="134"/>
    </font>
    <font>
      <sz val="10"/>
      <color indexed="9"/>
      <name val="宋体"/>
      <family val="3"/>
      <charset val="134"/>
    </font>
    <font>
      <b/>
      <sz val="22"/>
      <name val="宋体"/>
      <family val="3"/>
      <charset val="134"/>
    </font>
    <font>
      <b/>
      <sz val="22"/>
      <color indexed="8"/>
      <name val="宋体"/>
      <family val="3"/>
      <charset val="134"/>
    </font>
    <font>
      <sz val="9"/>
      <color indexed="8"/>
      <name val="宋体"/>
      <family val="3"/>
      <charset val="134"/>
    </font>
    <font>
      <sz val="9"/>
      <name val="宋体"/>
      <family val="3"/>
      <charset val="134"/>
    </font>
    <font>
      <b/>
      <sz val="30"/>
      <name val="宋体"/>
      <family val="3"/>
      <charset val="134"/>
    </font>
    <font>
      <b/>
      <sz val="30"/>
      <color indexed="8"/>
      <name val="宋体"/>
      <family val="3"/>
      <charset val="134"/>
    </font>
    <font>
      <b/>
      <sz val="11"/>
      <color indexed="8"/>
      <name val="华文中宋"/>
      <family val="3"/>
      <charset val="134"/>
    </font>
    <font>
      <sz val="11"/>
      <color indexed="8"/>
      <name val="宋体"/>
      <family val="3"/>
      <charset val="134"/>
    </font>
    <font>
      <b/>
      <sz val="12"/>
      <color indexed="8"/>
      <name val="宋体"/>
      <family val="3"/>
      <charset val="134"/>
    </font>
    <font>
      <sz val="11"/>
      <name val="宋体"/>
      <family val="3"/>
      <charset val="134"/>
    </font>
    <font>
      <sz val="9"/>
      <color indexed="8"/>
      <name val="Arial Narrow"/>
      <family val="2"/>
    </font>
    <font>
      <b/>
      <sz val="10"/>
      <name val="宋体"/>
      <family val="3"/>
      <charset val="134"/>
    </font>
    <font>
      <b/>
      <sz val="28"/>
      <name val="宋体"/>
      <family val="3"/>
      <charset val="134"/>
    </font>
    <font>
      <b/>
      <sz val="20"/>
      <name val="宋体"/>
      <family val="7"/>
      <charset val="134"/>
    </font>
    <font>
      <sz val="9"/>
      <name val="Calibri"/>
      <family val="2"/>
      <charset val="134"/>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391">
    <xf numFmtId="0" fontId="0" fillId="0" borderId="0" xfId="0" applyAlignment="1"/>
    <xf numFmtId="0" fontId="1" fillId="0" borderId="0" xfId="0" applyFont="1" applyBorder="1" applyAlignment="1">
      <alignment vertical="center"/>
    </xf>
    <xf numFmtId="0" fontId="3" fillId="0" borderId="1" xfId="0" applyNumberFormat="1" applyFont="1" applyFill="1" applyBorder="1" applyAlignment="1">
      <alignment horizontal="center" vertical="center"/>
    </xf>
    <xf numFmtId="0" fontId="1" fillId="0" borderId="1" xfId="0" applyNumberFormat="1" applyFont="1" applyFill="1" applyBorder="1" applyAlignment="1">
      <alignment vertical="center"/>
    </xf>
    <xf numFmtId="0" fontId="4" fillId="0" borderId="0" xfId="0" applyFont="1" applyBorder="1" applyAlignment="1"/>
    <xf numFmtId="0" fontId="5" fillId="0" borderId="0" xfId="0" applyFont="1" applyBorder="1" applyAlignment="1">
      <alignment horizontal="centerContinuous"/>
    </xf>
    <xf numFmtId="0" fontId="4" fillId="0" borderId="0" xfId="0" applyFont="1" applyBorder="1" applyAlignment="1">
      <alignment horizontal="right"/>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2" borderId="1" xfId="0" applyFont="1" applyFill="1" applyBorder="1" applyAlignment="1">
      <alignment horizontal="left" vertical="center"/>
    </xf>
    <xf numFmtId="3" fontId="4" fillId="3" borderId="1" xfId="0" applyNumberFormat="1" applyFont="1" applyFill="1" applyBorder="1" applyAlignment="1" applyProtection="1">
      <alignment horizontal="right" vertical="center"/>
    </xf>
    <xf numFmtId="3" fontId="4" fillId="4" borderId="1" xfId="0" applyNumberFormat="1" applyFont="1" applyFill="1" applyBorder="1" applyAlignment="1" applyProtection="1">
      <alignment horizontal="right" vertical="center"/>
    </xf>
    <xf numFmtId="3" fontId="4" fillId="3" borderId="4" xfId="0" applyNumberFormat="1" applyFont="1" applyFill="1" applyBorder="1" applyAlignment="1" applyProtection="1">
      <alignment horizontal="right" vertical="center"/>
    </xf>
    <xf numFmtId="181" fontId="4" fillId="3" borderId="1" xfId="0" applyNumberFormat="1" applyFont="1" applyFill="1" applyBorder="1" applyAlignment="1" applyProtection="1">
      <alignment horizontal="right" vertical="center"/>
    </xf>
    <xf numFmtId="181" fontId="4" fillId="3" borderId="4" xfId="0" applyNumberFormat="1" applyFont="1" applyFill="1" applyBorder="1" applyAlignment="1" applyProtection="1">
      <alignment horizontal="right" vertical="center"/>
    </xf>
    <xf numFmtId="181" fontId="4" fillId="4" borderId="1" xfId="0" applyNumberFormat="1" applyFont="1" applyFill="1" applyBorder="1" applyAlignment="1" applyProtection="1">
      <alignment horizontal="right" vertical="center"/>
    </xf>
    <xf numFmtId="0" fontId="4" fillId="2" borderId="5" xfId="0" applyFont="1" applyFill="1" applyBorder="1" applyAlignment="1">
      <alignment horizontal="left" vertical="center"/>
    </xf>
    <xf numFmtId="181" fontId="4" fillId="3" borderId="5" xfId="0" applyNumberFormat="1" applyFont="1" applyFill="1" applyBorder="1" applyAlignment="1" applyProtection="1">
      <alignment horizontal="right" vertical="center"/>
    </xf>
    <xf numFmtId="181" fontId="4" fillId="4" borderId="5" xfId="0" applyNumberFormat="1" applyFont="1" applyFill="1" applyBorder="1" applyAlignment="1" applyProtection="1">
      <alignment horizontal="right" vertical="center"/>
    </xf>
    <xf numFmtId="181" fontId="4" fillId="3" borderId="6" xfId="0" applyNumberFormat="1" applyFont="1" applyFill="1" applyBorder="1" applyAlignment="1" applyProtection="1">
      <alignment horizontal="right" vertical="center"/>
    </xf>
    <xf numFmtId="3" fontId="4" fillId="3" borderId="5" xfId="0" applyNumberFormat="1" applyFont="1" applyFill="1" applyBorder="1" applyAlignment="1" applyProtection="1">
      <alignment horizontal="right" vertical="center"/>
    </xf>
    <xf numFmtId="3" fontId="4" fillId="4" borderId="4" xfId="0" applyNumberFormat="1" applyFont="1" applyFill="1" applyBorder="1" applyAlignment="1" applyProtection="1">
      <alignment horizontal="right" vertical="center"/>
    </xf>
    <xf numFmtId="181" fontId="4" fillId="4" borderId="6" xfId="0" applyNumberFormat="1" applyFont="1" applyFill="1" applyBorder="1" applyAlignment="1" applyProtection="1">
      <alignment horizontal="right" vertical="center"/>
    </xf>
    <xf numFmtId="0" fontId="4" fillId="2" borderId="0" xfId="0" applyFont="1" applyFill="1" applyBorder="1" applyAlignment="1">
      <alignment wrapText="1"/>
    </xf>
    <xf numFmtId="0" fontId="8" fillId="2" borderId="9"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center" vertical="center"/>
    </xf>
    <xf numFmtId="3" fontId="7" fillId="0" borderId="1" xfId="0" applyNumberFormat="1" applyFont="1" applyFill="1" applyBorder="1" applyAlignment="1" applyProtection="1">
      <alignment horizontal="right" vertical="center"/>
    </xf>
    <xf numFmtId="0" fontId="4" fillId="0" borderId="0" xfId="0" applyFont="1" applyBorder="1" applyAlignment="1">
      <alignment wrapText="1"/>
    </xf>
    <xf numFmtId="0" fontId="7" fillId="0" borderId="0" xfId="0" applyFont="1" applyBorder="1" applyAlignment="1">
      <alignment vertical="center"/>
    </xf>
    <xf numFmtId="0" fontId="7" fillId="0" borderId="0" xfId="0" applyFont="1" applyBorder="1" applyAlignment="1">
      <alignment horizontal="right" vertical="center"/>
    </xf>
    <xf numFmtId="0" fontId="8" fillId="2" borderId="11" xfId="0" applyNumberFormat="1" applyFont="1" applyFill="1" applyBorder="1" applyAlignment="1" applyProtection="1">
      <alignment horizontal="center" vertical="center" wrapText="1"/>
    </xf>
    <xf numFmtId="0" fontId="8" fillId="2" borderId="12" xfId="0" applyNumberFormat="1" applyFont="1" applyFill="1" applyBorder="1" applyAlignment="1" applyProtection="1">
      <alignment horizontal="center" vertical="center" wrapText="1"/>
    </xf>
    <xf numFmtId="0" fontId="8" fillId="2" borderId="13"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horizontal="center" vertical="center" wrapText="1"/>
    </xf>
    <xf numFmtId="0" fontId="8" fillId="2" borderId="15" xfId="0" applyNumberFormat="1" applyFont="1" applyFill="1" applyBorder="1" applyAlignment="1" applyProtection="1">
      <alignment horizontal="center" vertical="center" wrapText="1"/>
    </xf>
    <xf numFmtId="0" fontId="7" fillId="2" borderId="1" xfId="0" applyNumberFormat="1" applyFont="1" applyFill="1" applyBorder="1" applyAlignment="1" applyProtection="1">
      <alignment horizontal="left" vertical="center"/>
    </xf>
    <xf numFmtId="0" fontId="8" fillId="2" borderId="1" xfId="0" applyNumberFormat="1" applyFont="1" applyFill="1" applyBorder="1" applyAlignment="1" applyProtection="1">
      <alignment horizontal="center" vertical="center"/>
    </xf>
    <xf numFmtId="3" fontId="7" fillId="3" borderId="1" xfId="0" applyNumberFormat="1" applyFont="1" applyFill="1" applyBorder="1" applyAlignment="1" applyProtection="1">
      <alignment horizontal="right" vertical="center"/>
    </xf>
    <xf numFmtId="0" fontId="8" fillId="2" borderId="1" xfId="0" applyNumberFormat="1" applyFont="1" applyFill="1" applyBorder="1" applyAlignment="1" applyProtection="1">
      <alignment horizontal="left" vertical="center"/>
    </xf>
    <xf numFmtId="3" fontId="7" fillId="4" borderId="1" xfId="0" applyNumberFormat="1" applyFont="1" applyFill="1" applyBorder="1" applyAlignment="1" applyProtection="1">
      <alignment horizontal="right" vertical="center"/>
    </xf>
    <xf numFmtId="0" fontId="1" fillId="0" borderId="0" xfId="0" applyFont="1" applyBorder="1" applyAlignment="1"/>
    <xf numFmtId="0" fontId="10" fillId="0" borderId="0" xfId="0" applyNumberFormat="1" applyFont="1" applyFill="1" applyBorder="1" applyAlignment="1" applyProtection="1">
      <alignment horizontal="right" vertical="center"/>
    </xf>
    <xf numFmtId="0" fontId="10" fillId="2" borderId="1"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horizontal="left" vertical="center"/>
    </xf>
    <xf numFmtId="3" fontId="10" fillId="2" borderId="1" xfId="0" applyNumberFormat="1" applyFont="1" applyFill="1" applyBorder="1" applyAlignment="1" applyProtection="1">
      <alignment horizontal="right" vertical="center"/>
    </xf>
    <xf numFmtId="3" fontId="10" fillId="3" borderId="1" xfId="0" applyNumberFormat="1" applyFont="1" applyFill="1" applyBorder="1" applyAlignment="1" applyProtection="1">
      <alignment horizontal="right" vertical="center"/>
    </xf>
    <xf numFmtId="0" fontId="1" fillId="0" borderId="0" xfId="0" applyFont="1" applyBorder="1" applyAlignment="1">
      <alignment wrapText="1"/>
    </xf>
    <xf numFmtId="0" fontId="10" fillId="0" borderId="0" xfId="0" applyFont="1" applyBorder="1" applyAlignment="1">
      <alignment vertical="center"/>
    </xf>
    <xf numFmtId="0" fontId="10" fillId="0" borderId="0" xfId="0" applyFont="1" applyFill="1" applyBorder="1" applyAlignment="1">
      <alignment vertical="center"/>
    </xf>
    <xf numFmtId="0" fontId="10" fillId="2" borderId="16"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wrapText="1"/>
    </xf>
    <xf numFmtId="0" fontId="10" fillId="2" borderId="9" xfId="0" applyNumberFormat="1" applyFont="1" applyFill="1" applyBorder="1" applyAlignment="1" applyProtection="1">
      <alignment horizontal="center" vertical="center" wrapText="1"/>
    </xf>
    <xf numFmtId="0" fontId="10" fillId="5"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xf>
    <xf numFmtId="0" fontId="10" fillId="0" borderId="0" xfId="0" applyFont="1" applyBorder="1" applyAlignment="1">
      <alignment horizontal="right" vertical="center"/>
    </xf>
    <xf numFmtId="3" fontId="10" fillId="5" borderId="0" xfId="0" applyNumberFormat="1" applyFont="1" applyFill="1" applyBorder="1" applyAlignment="1">
      <alignment vertical="center"/>
    </xf>
    <xf numFmtId="0" fontId="10" fillId="0" borderId="7" xfId="0" applyNumberFormat="1" applyFont="1" applyFill="1" applyBorder="1" applyAlignment="1" applyProtection="1">
      <alignment horizontal="right" vertical="center"/>
    </xf>
    <xf numFmtId="0" fontId="10" fillId="2" borderId="9" xfId="0" applyNumberFormat="1" applyFont="1" applyFill="1" applyBorder="1" applyAlignment="1" applyProtection="1">
      <alignment horizontal="center" vertical="center"/>
    </xf>
    <xf numFmtId="0" fontId="10" fillId="2" borderId="15" xfId="0" applyNumberFormat="1" applyFont="1" applyFill="1" applyBorder="1" applyAlignment="1" applyProtection="1">
      <alignment horizontal="center" vertical="center" wrapText="1"/>
    </xf>
    <xf numFmtId="0" fontId="10" fillId="2" borderId="19" xfId="0" applyNumberFormat="1" applyFont="1" applyFill="1" applyBorder="1" applyAlignment="1" applyProtection="1">
      <alignment horizontal="center" vertical="center" wrapText="1"/>
    </xf>
    <xf numFmtId="0" fontId="10" fillId="2" borderId="20"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right" vertical="center"/>
    </xf>
    <xf numFmtId="0" fontId="10" fillId="2" borderId="8" xfId="0" applyNumberFormat="1" applyFont="1" applyFill="1" applyBorder="1" applyAlignment="1" applyProtection="1">
      <alignment horizontal="center" vertical="center" wrapText="1"/>
    </xf>
    <xf numFmtId="3" fontId="10" fillId="3" borderId="8" xfId="0" applyNumberFormat="1" applyFont="1" applyFill="1" applyBorder="1" applyAlignment="1" applyProtection="1">
      <alignment horizontal="right" vertical="center"/>
    </xf>
    <xf numFmtId="0" fontId="1" fillId="2" borderId="1" xfId="0" applyNumberFormat="1" applyFont="1" applyFill="1" applyBorder="1" applyAlignment="1" applyProtection="1"/>
    <xf numFmtId="0" fontId="1" fillId="0" borderId="0" xfId="0" applyNumberFormat="1" applyFont="1" applyFill="1" applyBorder="1" applyAlignment="1" applyProtection="1"/>
    <xf numFmtId="3" fontId="10" fillId="3" borderId="0" xfId="0" applyNumberFormat="1" applyFont="1" applyFill="1" applyBorder="1" applyAlignment="1" applyProtection="1">
      <alignment horizontal="right" vertical="center"/>
    </xf>
    <xf numFmtId="0" fontId="10" fillId="2" borderId="0" xfId="0" applyNumberFormat="1" applyFont="1" applyFill="1" applyBorder="1" applyAlignment="1" applyProtection="1">
      <alignment vertical="center"/>
    </xf>
    <xf numFmtId="0" fontId="10" fillId="2" borderId="17" xfId="0" applyNumberFormat="1" applyFont="1" applyFill="1" applyBorder="1" applyAlignment="1" applyProtection="1">
      <alignment vertical="center"/>
    </xf>
    <xf numFmtId="0" fontId="10" fillId="2" borderId="13" xfId="0" applyNumberFormat="1" applyFont="1" applyFill="1" applyBorder="1" applyAlignment="1" applyProtection="1">
      <alignment vertical="center"/>
    </xf>
    <xf numFmtId="0" fontId="10" fillId="2" borderId="16" xfId="0" applyNumberFormat="1" applyFont="1" applyFill="1" applyBorder="1" applyAlignment="1" applyProtection="1">
      <alignment vertical="center"/>
    </xf>
    <xf numFmtId="3" fontId="10" fillId="3" borderId="9" xfId="0" applyNumberFormat="1" applyFont="1" applyFill="1" applyBorder="1" applyAlignment="1" applyProtection="1">
      <alignment horizontal="right" vertical="center"/>
    </xf>
    <xf numFmtId="0" fontId="1" fillId="2" borderId="13" xfId="0" applyNumberFormat="1" applyFont="1" applyFill="1" applyBorder="1" applyAlignment="1" applyProtection="1"/>
    <xf numFmtId="3" fontId="10" fillId="5" borderId="1" xfId="0" applyNumberFormat="1" applyFont="1" applyFill="1" applyBorder="1" applyAlignment="1" applyProtection="1">
      <alignment horizontal="right" vertical="center"/>
    </xf>
    <xf numFmtId="0" fontId="10" fillId="0" borderId="8" xfId="0" applyNumberFormat="1" applyFont="1" applyFill="1" applyBorder="1" applyAlignment="1" applyProtection="1">
      <alignment horizontal="right" vertical="center"/>
    </xf>
    <xf numFmtId="0" fontId="10" fillId="0" borderId="12"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horizontal="right" vertical="center"/>
    </xf>
    <xf numFmtId="0" fontId="10" fillId="0" borderId="16" xfId="0" applyNumberFormat="1" applyFont="1" applyFill="1" applyBorder="1" applyAlignment="1" applyProtection="1">
      <alignment horizontal="right" vertical="center"/>
    </xf>
    <xf numFmtId="0" fontId="10" fillId="0" borderId="19" xfId="0" applyNumberFormat="1" applyFont="1" applyFill="1" applyBorder="1" applyAlignment="1" applyProtection="1">
      <alignment horizontal="right" vertical="center"/>
    </xf>
    <xf numFmtId="0" fontId="10" fillId="5" borderId="1" xfId="0" applyNumberFormat="1" applyFont="1" applyFill="1" applyBorder="1" applyAlignment="1" applyProtection="1">
      <alignment horizontal="right" vertical="center"/>
    </xf>
    <xf numFmtId="0" fontId="1" fillId="0" borderId="0" xfId="0" applyFont="1" applyBorder="1" applyAlignment="1">
      <alignment horizontal="left" vertical="center"/>
    </xf>
    <xf numFmtId="179" fontId="7" fillId="0" borderId="0" xfId="0" applyNumberFormat="1" applyFont="1" applyFill="1" applyAlignment="1"/>
    <xf numFmtId="179" fontId="0" fillId="0" borderId="0" xfId="0" applyNumberFormat="1" applyFill="1" applyAlignment="1"/>
    <xf numFmtId="179" fontId="13" fillId="0" borderId="0" xfId="0" applyNumberFormat="1" applyFont="1" applyFill="1">
      <alignment vertical="center"/>
    </xf>
    <xf numFmtId="179" fontId="13" fillId="0" borderId="0" xfId="0" applyNumberFormat="1" applyFont="1" applyFill="1" applyAlignment="1">
      <alignment horizontal="center" vertical="center"/>
    </xf>
    <xf numFmtId="179" fontId="14" fillId="0" borderId="7" xfId="0" applyNumberFormat="1" applyFont="1" applyFill="1" applyBorder="1" applyAlignment="1">
      <alignment horizontal="left" vertical="center" wrapText="1"/>
    </xf>
    <xf numFmtId="179" fontId="13" fillId="0" borderId="7" xfId="0" applyNumberFormat="1" applyFont="1" applyFill="1" applyBorder="1">
      <alignment vertical="center"/>
    </xf>
    <xf numFmtId="179" fontId="13" fillId="0" borderId="7" xfId="0" applyNumberFormat="1" applyFont="1" applyFill="1" applyBorder="1" applyAlignment="1">
      <alignment horizontal="center" vertical="center"/>
    </xf>
    <xf numFmtId="179" fontId="14" fillId="0" borderId="1" xfId="0" applyNumberFormat="1" applyFont="1" applyFill="1" applyBorder="1" applyAlignment="1">
      <alignment horizontal="center" vertical="center"/>
    </xf>
    <xf numFmtId="179" fontId="14" fillId="0" borderId="1" xfId="0" applyNumberFormat="1" applyFont="1" applyFill="1" applyBorder="1" applyAlignment="1">
      <alignment horizontal="center" vertical="center" wrapText="1"/>
    </xf>
    <xf numFmtId="179" fontId="14" fillId="0" borderId="1" xfId="0" applyNumberFormat="1" applyFont="1" applyFill="1" applyBorder="1">
      <alignment vertical="center"/>
    </xf>
    <xf numFmtId="179" fontId="14" fillId="0" borderId="1" xfId="0" applyNumberFormat="1" applyFont="1" applyFill="1" applyBorder="1" applyAlignment="1">
      <alignment horizontal="right" vertical="center"/>
    </xf>
    <xf numFmtId="179" fontId="13" fillId="0" borderId="11" xfId="0" applyNumberFormat="1" applyFont="1" applyFill="1" applyBorder="1">
      <alignment vertical="center"/>
    </xf>
    <xf numFmtId="179" fontId="13" fillId="0" borderId="11" xfId="0" applyNumberFormat="1" applyFont="1" applyFill="1" applyBorder="1" applyAlignment="1">
      <alignment horizontal="center" vertical="center"/>
    </xf>
    <xf numFmtId="179" fontId="14" fillId="0" borderId="7" xfId="0" applyNumberFormat="1" applyFont="1" applyFill="1" applyBorder="1" applyAlignment="1">
      <alignment horizontal="right" vertical="center"/>
    </xf>
    <xf numFmtId="179" fontId="14" fillId="0" borderId="11" xfId="0" applyNumberFormat="1" applyFont="1" applyFill="1" applyBorder="1" applyAlignment="1">
      <alignment horizontal="right" vertical="center"/>
    </xf>
    <xf numFmtId="0" fontId="7" fillId="0" borderId="0" xfId="0" applyFont="1" applyFill="1" applyAlignment="1"/>
    <xf numFmtId="0" fontId="0" fillId="0" borderId="0" xfId="0" applyFill="1" applyAlignment="1"/>
    <xf numFmtId="0" fontId="14" fillId="0" borderId="0" xfId="0" applyFont="1" applyFill="1">
      <alignment vertical="center"/>
    </xf>
    <xf numFmtId="0" fontId="14" fillId="0" borderId="0" xfId="0" applyFont="1" applyFill="1" applyAlignment="1">
      <alignment horizontal="right" vertical="center"/>
    </xf>
    <xf numFmtId="0" fontId="14" fillId="0" borderId="21" xfId="0" applyFont="1" applyFill="1" applyBorder="1" applyAlignment="1"/>
    <xf numFmtId="0" fontId="14" fillId="0" borderId="21" xfId="0" applyFont="1" applyFill="1" applyBorder="1">
      <alignment vertical="center"/>
    </xf>
    <xf numFmtId="0" fontId="14" fillId="0" borderId="21" xfId="0" applyFont="1" applyFill="1" applyBorder="1" applyAlignment="1">
      <alignment horizontal="right"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lignment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2" xfId="0" applyFont="1" applyFill="1" applyBorder="1">
      <alignment vertical="center"/>
    </xf>
    <xf numFmtId="178" fontId="14" fillId="0" borderId="24" xfId="0" applyNumberFormat="1" applyFont="1" applyFill="1" applyBorder="1" applyAlignment="1">
      <alignment horizontal="right" vertical="center"/>
    </xf>
    <xf numFmtId="0" fontId="14" fillId="0" borderId="1" xfId="0" applyFont="1" applyFill="1" applyBorder="1" applyAlignment="1">
      <alignment horizontal="center" vertical="center"/>
    </xf>
    <xf numFmtId="180" fontId="14" fillId="0" borderId="22" xfId="0" applyNumberFormat="1" applyFont="1" applyFill="1" applyBorder="1" applyAlignment="1">
      <alignment horizontal="right" vertical="center"/>
    </xf>
    <xf numFmtId="0" fontId="14" fillId="0" borderId="27" xfId="0" applyFont="1" applyFill="1" applyBorder="1" applyAlignment="1">
      <alignment horizontal="center"/>
    </xf>
    <xf numFmtId="178" fontId="14" fillId="0" borderId="23" xfId="0" applyNumberFormat="1" applyFont="1" applyFill="1" applyBorder="1" applyAlignment="1">
      <alignment horizontal="right" vertical="center"/>
    </xf>
    <xf numFmtId="0" fontId="14" fillId="0" borderId="28" xfId="0" applyFont="1" applyFill="1" applyBorder="1" applyAlignment="1">
      <alignment horizontal="center" vertical="center"/>
    </xf>
    <xf numFmtId="0" fontId="14" fillId="0" borderId="23" xfId="0" applyFont="1" applyFill="1" applyBorder="1">
      <alignment vertical="center"/>
    </xf>
    <xf numFmtId="178" fontId="14" fillId="0" borderId="29" xfId="0" applyNumberFormat="1" applyFont="1" applyFill="1" applyBorder="1" applyAlignment="1">
      <alignment horizontal="right" vertical="center"/>
    </xf>
    <xf numFmtId="0" fontId="14" fillId="0" borderId="30" xfId="0" applyFont="1" applyFill="1" applyBorder="1">
      <alignment vertical="center"/>
    </xf>
    <xf numFmtId="180" fontId="14" fillId="0" borderId="23" xfId="0" applyNumberFormat="1" applyFont="1" applyFill="1" applyBorder="1" applyAlignment="1">
      <alignment horizontal="right" vertical="center"/>
    </xf>
    <xf numFmtId="0" fontId="14" fillId="0" borderId="31" xfId="0" applyFont="1" applyFill="1" applyBorder="1">
      <alignment vertical="center"/>
    </xf>
    <xf numFmtId="0" fontId="14" fillId="0" borderId="32" xfId="0" applyFont="1" applyFill="1" applyBorder="1">
      <alignment vertical="center"/>
    </xf>
    <xf numFmtId="178" fontId="14" fillId="0" borderId="22" xfId="0" applyNumberFormat="1" applyFont="1" applyFill="1" applyBorder="1" applyAlignment="1">
      <alignment horizontal="right" vertical="center"/>
    </xf>
    <xf numFmtId="0" fontId="14" fillId="0" borderId="1" xfId="0" applyFont="1" applyFill="1" applyBorder="1">
      <alignment vertical="center"/>
    </xf>
    <xf numFmtId="178" fontId="14" fillId="0" borderId="1" xfId="0" applyNumberFormat="1" applyFont="1" applyFill="1" applyBorder="1" applyAlignment="1">
      <alignment horizontal="right" vertical="center"/>
    </xf>
    <xf numFmtId="0" fontId="17" fillId="0" borderId="1" xfId="0" applyFont="1" applyFill="1" applyBorder="1" applyAlignment="1"/>
    <xf numFmtId="0" fontId="14" fillId="0" borderId="11" xfId="0" applyFont="1" applyFill="1" applyBorder="1">
      <alignment vertical="center"/>
    </xf>
    <xf numFmtId="0" fontId="14" fillId="0" borderId="11" xfId="0" applyFont="1" applyFill="1" applyBorder="1" applyAlignment="1">
      <alignment horizontal="right" vertical="center"/>
    </xf>
    <xf numFmtId="0" fontId="14" fillId="0" borderId="0" xfId="0" applyFont="1" applyFill="1" applyAlignment="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182" fontId="14"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178" fontId="14" fillId="0" borderId="28" xfId="0" applyNumberFormat="1" applyFont="1" applyFill="1" applyBorder="1" applyAlignment="1">
      <alignment horizontal="right" vertical="center"/>
    </xf>
    <xf numFmtId="0" fontId="14" fillId="0" borderId="29" xfId="0" applyFont="1" applyFill="1" applyBorder="1">
      <alignment vertical="center"/>
    </xf>
    <xf numFmtId="0" fontId="14" fillId="0" borderId="1" xfId="0" applyFont="1" applyFill="1" applyBorder="1" applyAlignment="1">
      <alignment horizontal="left" vertical="center"/>
    </xf>
    <xf numFmtId="180" fontId="14" fillId="0" borderId="1" xfId="0" applyNumberFormat="1" applyFont="1" applyFill="1" applyBorder="1" applyAlignment="1">
      <alignment horizontal="right" vertical="center"/>
    </xf>
    <xf numFmtId="0" fontId="14" fillId="0" borderId="25" xfId="0" applyFont="1" applyFill="1" applyBorder="1" applyAlignment="1">
      <alignment horizontal="left" vertical="center"/>
    </xf>
    <xf numFmtId="0" fontId="7" fillId="0" borderId="0" xfId="0" applyFont="1" applyFill="1" applyAlignment="1">
      <alignment horizontal="center"/>
    </xf>
    <xf numFmtId="0" fontId="17" fillId="0" borderId="0" xfId="0" applyFont="1" applyFill="1" applyAlignment="1"/>
    <xf numFmtId="0" fontId="17" fillId="0" borderId="21" xfId="0" applyFont="1" applyFill="1" applyBorder="1" applyAlignment="1"/>
    <xf numFmtId="0" fontId="14" fillId="0" borderId="7" xfId="0" applyFont="1" applyFill="1" applyBorder="1" applyAlignment="1">
      <alignment horizontal="right" vertical="center"/>
    </xf>
    <xf numFmtId="0" fontId="14" fillId="0" borderId="24" xfId="0" applyFont="1" applyFill="1"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Fill="1" applyBorder="1" applyAlignment="1">
      <alignment vertical="center" wrapText="1"/>
    </xf>
    <xf numFmtId="0" fontId="0" fillId="0" borderId="1" xfId="0" applyFill="1" applyBorder="1" applyAlignment="1">
      <alignment vertical="center" wrapText="1"/>
    </xf>
    <xf numFmtId="3" fontId="0" fillId="0" borderId="1" xfId="0" applyNumberFormat="1" applyFill="1" applyBorder="1" applyAlignment="1">
      <alignment vertical="center" wrapText="1"/>
    </xf>
    <xf numFmtId="0" fontId="17" fillId="0" borderId="0" xfId="0" applyFont="1" applyFill="1" applyAlignment="1">
      <alignment horizontal="center"/>
    </xf>
    <xf numFmtId="0" fontId="18" fillId="0" borderId="0" xfId="0" applyFont="1" applyFill="1" applyAlignment="1">
      <alignment horizontal="right" vertical="center"/>
    </xf>
    <xf numFmtId="180" fontId="14" fillId="0" borderId="24" xfId="0" applyNumberFormat="1" applyFont="1" applyFill="1" applyBorder="1" applyAlignment="1">
      <alignment horizontal="right" vertical="center"/>
    </xf>
    <xf numFmtId="0" fontId="18" fillId="0" borderId="1" xfId="0" applyFont="1" applyFill="1" applyBorder="1" applyAlignment="1"/>
    <xf numFmtId="0" fontId="18" fillId="0" borderId="1" xfId="0" applyFont="1" applyFill="1" applyBorder="1" applyAlignment="1">
      <alignment horizontal="center" vertical="center"/>
    </xf>
    <xf numFmtId="180" fontId="21" fillId="0" borderId="1" xfId="0" applyNumberFormat="1" applyFont="1" applyFill="1" applyBorder="1" applyAlignment="1">
      <alignment horizontal="right" vertical="center"/>
    </xf>
    <xf numFmtId="180" fontId="14" fillId="0" borderId="29" xfId="0" applyNumberFormat="1" applyFont="1" applyFill="1" applyBorder="1" applyAlignment="1">
      <alignment horizontal="right" vertical="center"/>
    </xf>
    <xf numFmtId="0" fontId="14" fillId="0" borderId="33" xfId="0" applyFont="1" applyFill="1" applyBorder="1">
      <alignment vertical="center"/>
    </xf>
    <xf numFmtId="0" fontId="14" fillId="0" borderId="33" xfId="0" applyFont="1" applyFill="1" applyBorder="1" applyAlignment="1">
      <alignment horizontal="center" vertical="center"/>
    </xf>
    <xf numFmtId="178" fontId="14" fillId="0" borderId="31" xfId="0" applyNumberFormat="1" applyFont="1" applyFill="1" applyBorder="1" applyAlignment="1">
      <alignment horizontal="center" vertical="center"/>
    </xf>
    <xf numFmtId="178" fontId="14" fillId="0" borderId="33" xfId="0" applyNumberFormat="1" applyFont="1" applyFill="1" applyBorder="1" applyAlignment="1">
      <alignment horizontal="right" vertical="center"/>
    </xf>
    <xf numFmtId="0" fontId="14" fillId="0" borderId="33" xfId="0" applyFont="1" applyFill="1" applyBorder="1" applyAlignment="1">
      <alignment horizontal="left" vertical="center" wrapText="1"/>
    </xf>
    <xf numFmtId="0" fontId="14" fillId="0" borderId="31" xfId="0" applyFont="1" applyFill="1" applyBorder="1" applyAlignment="1">
      <alignment horizontal="center" vertical="center" wrapText="1"/>
    </xf>
    <xf numFmtId="178" fontId="18" fillId="0" borderId="1" xfId="0" applyNumberFormat="1" applyFont="1" applyFill="1" applyBorder="1" applyAlignment="1">
      <alignment horizontal="right" vertical="center"/>
    </xf>
    <xf numFmtId="0" fontId="14" fillId="0" borderId="32" xfId="0" applyFont="1" applyFill="1" applyBorder="1" applyAlignment="1">
      <alignment horizontal="center" vertical="center"/>
    </xf>
    <xf numFmtId="0" fontId="14" fillId="0" borderId="33" xfId="0" applyFont="1" applyFill="1" applyBorder="1" applyAlignment="1">
      <alignment horizontal="center" vertical="center" wrapText="1"/>
    </xf>
    <xf numFmtId="178" fontId="14" fillId="0" borderId="32" xfId="0" applyNumberFormat="1" applyFont="1" applyFill="1" applyBorder="1" applyAlignment="1">
      <alignment horizontal="right" vertical="center"/>
    </xf>
    <xf numFmtId="0" fontId="14" fillId="0" borderId="32" xfId="0" applyFont="1" applyFill="1" applyBorder="1" applyAlignment="1">
      <alignment horizontal="left" vertical="center" wrapText="1"/>
    </xf>
    <xf numFmtId="0" fontId="14" fillId="0" borderId="32" xfId="0" applyFont="1" applyFill="1" applyBorder="1" applyAlignment="1">
      <alignment horizontal="center" vertical="center" wrapText="1"/>
    </xf>
    <xf numFmtId="178" fontId="14" fillId="0" borderId="22" xfId="0" applyNumberFormat="1" applyFont="1" applyFill="1" applyBorder="1" applyAlignment="1">
      <alignment horizontal="center" vertical="center"/>
    </xf>
    <xf numFmtId="180" fontId="14" fillId="0" borderId="32" xfId="0" applyNumberFormat="1" applyFont="1" applyFill="1" applyBorder="1" applyAlignment="1">
      <alignment horizontal="right" vertical="center"/>
    </xf>
    <xf numFmtId="0" fontId="14" fillId="0" borderId="24" xfId="0" applyFont="1" applyFill="1" applyBorder="1" applyAlignment="1">
      <alignment horizontal="center" vertical="center"/>
    </xf>
    <xf numFmtId="180" fontId="18" fillId="0" borderId="28" xfId="0" applyNumberFormat="1" applyFont="1" applyFill="1" applyBorder="1" applyAlignment="1">
      <alignment horizontal="right" vertical="center"/>
    </xf>
    <xf numFmtId="0" fontId="14" fillId="0" borderId="29" xfId="0" applyFont="1" applyFill="1" applyBorder="1" applyAlignment="1">
      <alignment horizontal="center" vertical="center"/>
    </xf>
    <xf numFmtId="180" fontId="14" fillId="0" borderId="1" xfId="0" applyNumberFormat="1" applyFont="1" applyFill="1" applyBorder="1">
      <alignment vertical="center"/>
    </xf>
    <xf numFmtId="0" fontId="18" fillId="0" borderId="25" xfId="0" applyFont="1" applyFill="1" applyBorder="1" applyAlignment="1">
      <alignment horizontal="center" vertical="center"/>
    </xf>
    <xf numFmtId="178" fontId="14" fillId="0" borderId="25" xfId="0" applyNumberFormat="1" applyFont="1" applyFill="1" applyBorder="1" applyAlignment="1">
      <alignment horizontal="right" vertical="center"/>
    </xf>
    <xf numFmtId="0" fontId="14" fillId="0" borderId="22" xfId="0" applyFont="1" applyFill="1" applyBorder="1" applyAlignment="1">
      <alignment vertical="center" wrapText="1"/>
    </xf>
    <xf numFmtId="0" fontId="14" fillId="0" borderId="29" xfId="0" applyFont="1" applyFill="1" applyBorder="1" applyAlignment="1">
      <alignment vertical="center" wrapText="1"/>
    </xf>
    <xf numFmtId="0" fontId="18" fillId="0" borderId="28" xfId="0" applyFont="1" applyFill="1" applyBorder="1" applyAlignment="1">
      <alignment horizontal="center" vertical="center"/>
    </xf>
    <xf numFmtId="0" fontId="18" fillId="0" borderId="1" xfId="0" applyFont="1" applyFill="1" applyBorder="1" applyAlignment="1">
      <alignment horizontal="left" vertical="center"/>
    </xf>
    <xf numFmtId="0" fontId="18" fillId="0" borderId="26" xfId="0" applyFont="1" applyFill="1" applyBorder="1" applyAlignment="1">
      <alignment horizontal="center" vertical="center"/>
    </xf>
    <xf numFmtId="0" fontId="14" fillId="0" borderId="24" xfId="0" applyFont="1" applyFill="1" applyBorder="1" applyAlignment="1">
      <alignment vertical="center" wrapText="1"/>
    </xf>
    <xf numFmtId="0" fontId="14" fillId="0" borderId="33" xfId="0" applyFont="1" applyFill="1" applyBorder="1" applyAlignment="1">
      <alignment horizontal="left" vertical="center"/>
    </xf>
    <xf numFmtId="180" fontId="14" fillId="0" borderId="33" xfId="0" applyNumberFormat="1" applyFont="1" applyFill="1" applyBorder="1" applyAlignment="1">
      <alignment horizontal="right" vertical="center"/>
    </xf>
    <xf numFmtId="0" fontId="14" fillId="0" borderId="11" xfId="0" applyFont="1" applyFill="1" applyBorder="1" applyAlignment="1">
      <alignment horizontal="left" vertical="center"/>
    </xf>
    <xf numFmtId="0" fontId="14" fillId="0" borderId="11" xfId="0" applyFont="1" applyFill="1" applyBorder="1" applyAlignment="1">
      <alignment horizontal="center" vertical="center"/>
    </xf>
    <xf numFmtId="183" fontId="14" fillId="0" borderId="11" xfId="0" applyNumberFormat="1" applyFont="1" applyFill="1" applyBorder="1" applyAlignment="1">
      <alignment horizontal="right" vertical="center"/>
    </xf>
    <xf numFmtId="0" fontId="13" fillId="0" borderId="11" xfId="0" applyFont="1" applyFill="1" applyBorder="1" applyAlignment="1"/>
    <xf numFmtId="3" fontId="14" fillId="0" borderId="11" xfId="0" applyNumberFormat="1" applyFont="1" applyFill="1" applyBorder="1" applyAlignment="1">
      <alignment horizontal="right" vertical="center"/>
    </xf>
    <xf numFmtId="179" fontId="7" fillId="0" borderId="0" xfId="0" applyNumberFormat="1" applyFont="1" applyFill="1" applyAlignment="1">
      <alignment horizontal="center"/>
    </xf>
    <xf numFmtId="179" fontId="14" fillId="0" borderId="0" xfId="0" applyNumberFormat="1" applyFont="1" applyFill="1" applyAlignment="1">
      <alignment horizontal="center" vertical="center"/>
    </xf>
    <xf numFmtId="179" fontId="14" fillId="0" borderId="21" xfId="0" applyNumberFormat="1" applyFont="1" applyFill="1" applyBorder="1">
      <alignment vertical="center"/>
    </xf>
    <xf numFmtId="179" fontId="14" fillId="0" borderId="21" xfId="0" applyNumberFormat="1" applyFont="1" applyFill="1" applyBorder="1" applyAlignment="1">
      <alignment horizontal="center" vertical="center"/>
    </xf>
    <xf numFmtId="179" fontId="14" fillId="0" borderId="21" xfId="0" applyNumberFormat="1" applyFont="1" applyFill="1" applyBorder="1" applyAlignment="1">
      <alignment horizontal="right" vertical="center"/>
    </xf>
    <xf numFmtId="179" fontId="0" fillId="0" borderId="1" xfId="0" applyNumberFormat="1" applyFill="1" applyBorder="1" applyAlignment="1">
      <alignment vertical="center" wrapText="1"/>
    </xf>
    <xf numFmtId="179" fontId="0" fillId="0" borderId="1" xfId="0" applyNumberFormat="1" applyFill="1" applyBorder="1" applyAlignment="1">
      <alignment horizontal="center" vertical="center" wrapText="1"/>
    </xf>
    <xf numFmtId="179" fontId="13" fillId="0" borderId="11" xfId="0" applyNumberFormat="1" applyFont="1" applyFill="1" applyBorder="1" applyAlignment="1"/>
    <xf numFmtId="179" fontId="13" fillId="0" borderId="11" xfId="0" applyNumberFormat="1" applyFont="1" applyFill="1" applyBorder="1" applyAlignment="1">
      <alignment horizontal="center"/>
    </xf>
    <xf numFmtId="179" fontId="14" fillId="0" borderId="11" xfId="0" applyNumberFormat="1" applyFont="1" applyFill="1" applyBorder="1">
      <alignment vertical="center"/>
    </xf>
    <xf numFmtId="179" fontId="14" fillId="0" borderId="11" xfId="0" applyNumberFormat="1" applyFont="1" applyFill="1" applyBorder="1" applyAlignment="1">
      <alignment horizontal="center" vertical="center"/>
    </xf>
    <xf numFmtId="179" fontId="7" fillId="0" borderId="0" xfId="0" applyNumberFormat="1" applyFont="1" applyFill="1" applyAlignment="1">
      <alignment horizontal="left"/>
    </xf>
    <xf numFmtId="179" fontId="0" fillId="0" borderId="0" xfId="0" applyNumberFormat="1" applyFill="1" applyAlignment="1">
      <alignment horizontal="center"/>
    </xf>
    <xf numFmtId="179" fontId="17" fillId="0" borderId="0" xfId="0" applyNumberFormat="1" applyFont="1" applyFill="1" applyAlignment="1">
      <alignment horizontal="left"/>
    </xf>
    <xf numFmtId="179" fontId="17" fillId="0" borderId="0" xfId="0" applyNumberFormat="1" applyFont="1" applyFill="1" applyAlignment="1">
      <alignment horizontal="center"/>
    </xf>
    <xf numFmtId="179" fontId="24" fillId="0" borderId="0" xfId="0" applyNumberFormat="1" applyFont="1" applyFill="1" applyAlignment="1">
      <alignment horizontal="left" vertical="center" wrapText="1"/>
    </xf>
    <xf numFmtId="179" fontId="24" fillId="0" borderId="0" xfId="0" applyNumberFormat="1" applyFont="1" applyFill="1" applyAlignment="1">
      <alignment horizontal="center" vertical="center"/>
    </xf>
    <xf numFmtId="179" fontId="24" fillId="0" borderId="0" xfId="0" applyNumberFormat="1" applyFont="1" applyFill="1" applyAlignment="1">
      <alignment horizontal="center" vertical="center" wrapText="1"/>
    </xf>
    <xf numFmtId="179" fontId="24" fillId="0" borderId="21" xfId="0" applyNumberFormat="1" applyFont="1" applyFill="1" applyBorder="1" applyAlignment="1">
      <alignment horizontal="left" vertical="center"/>
    </xf>
    <xf numFmtId="179" fontId="24" fillId="0" borderId="21" xfId="0" applyNumberFormat="1" applyFont="1" applyFill="1" applyBorder="1" applyAlignment="1">
      <alignment horizontal="center" vertical="center"/>
    </xf>
    <xf numFmtId="179" fontId="24" fillId="0" borderId="21" xfId="0" applyNumberFormat="1" applyFont="1" applyFill="1" applyBorder="1" applyAlignment="1">
      <alignment horizontal="center" vertical="center" wrapText="1"/>
    </xf>
    <xf numFmtId="179" fontId="17" fillId="0" borderId="21" xfId="0" applyNumberFormat="1" applyFont="1" applyFill="1" applyBorder="1" applyAlignment="1">
      <alignment horizontal="left"/>
    </xf>
    <xf numFmtId="179" fontId="17" fillId="0" borderId="21" xfId="0" applyNumberFormat="1" applyFont="1" applyFill="1" applyBorder="1" applyAlignment="1">
      <alignment horizontal="center"/>
    </xf>
    <xf numFmtId="179" fontId="24" fillId="0" borderId="21" xfId="0" applyNumberFormat="1" applyFont="1" applyFill="1" applyBorder="1" applyAlignment="1">
      <alignment horizontal="left" vertical="center" wrapText="1"/>
    </xf>
    <xf numFmtId="179" fontId="0" fillId="0" borderId="1" xfId="0" applyNumberFormat="1" applyFill="1" applyBorder="1" applyAlignment="1">
      <alignment horizontal="left" vertical="center" wrapText="1"/>
    </xf>
    <xf numFmtId="179" fontId="25" fillId="0" borderId="11" xfId="0" applyNumberFormat="1" applyFont="1" applyFill="1" applyBorder="1" applyAlignment="1">
      <alignment horizontal="left"/>
    </xf>
    <xf numFmtId="179" fontId="25" fillId="0" borderId="11" xfId="0" applyNumberFormat="1" applyFont="1" applyFill="1" applyBorder="1" applyAlignment="1">
      <alignment horizontal="center"/>
    </xf>
    <xf numFmtId="179" fontId="24" fillId="0" borderId="11" xfId="0" applyNumberFormat="1" applyFont="1" applyFill="1" applyBorder="1" applyAlignment="1">
      <alignment horizontal="center"/>
    </xf>
    <xf numFmtId="179" fontId="17" fillId="0" borderId="11" xfId="0" applyNumberFormat="1" applyFont="1" applyFill="1" applyBorder="1" applyAlignment="1">
      <alignment horizontal="left"/>
    </xf>
    <xf numFmtId="179" fontId="17" fillId="0" borderId="11" xfId="0" applyNumberFormat="1" applyFont="1" applyFill="1" applyBorder="1" applyAlignment="1">
      <alignment horizontal="center"/>
    </xf>
    <xf numFmtId="179" fontId="24" fillId="0" borderId="11" xfId="0" applyNumberFormat="1" applyFont="1" applyFill="1" applyBorder="1" applyAlignment="1">
      <alignment horizontal="left" vertical="center"/>
    </xf>
    <xf numFmtId="179" fontId="24" fillId="0" borderId="11" xfId="0" applyNumberFormat="1" applyFont="1" applyFill="1" applyBorder="1" applyAlignment="1">
      <alignment horizontal="center" vertical="center"/>
    </xf>
    <xf numFmtId="179" fontId="24" fillId="0" borderId="11" xfId="0" applyNumberFormat="1" applyFont="1" applyFill="1" applyBorder="1" applyAlignment="1">
      <alignment horizontal="center" vertical="center" wrapText="1"/>
    </xf>
    <xf numFmtId="179" fontId="14" fillId="0" borderId="0" xfId="0" applyNumberFormat="1" applyFont="1" applyFill="1">
      <alignment vertical="center"/>
    </xf>
    <xf numFmtId="179" fontId="14" fillId="0" borderId="0" xfId="0" applyNumberFormat="1" applyFont="1" applyFill="1" applyAlignment="1">
      <alignment horizontal="right" vertical="center"/>
    </xf>
    <xf numFmtId="179" fontId="14" fillId="0" borderId="22" xfId="0" applyNumberFormat="1" applyFont="1" applyFill="1" applyBorder="1" applyAlignment="1">
      <alignment horizontal="center" vertical="center"/>
    </xf>
    <xf numFmtId="179" fontId="14" fillId="0" borderId="22" xfId="0" applyNumberFormat="1" applyFont="1" applyFill="1" applyBorder="1" applyAlignment="1">
      <alignment horizontal="center" vertical="center" wrapText="1"/>
    </xf>
    <xf numFmtId="179" fontId="14" fillId="0" borderId="22" xfId="0" applyNumberFormat="1" applyFont="1" applyFill="1" applyBorder="1" applyAlignment="1">
      <alignment horizontal="left" vertical="center"/>
    </xf>
    <xf numFmtId="179" fontId="14" fillId="0" borderId="22" xfId="0" applyNumberFormat="1" applyFont="1" applyFill="1" applyBorder="1" applyAlignment="1">
      <alignment horizontal="right" vertical="center"/>
    </xf>
    <xf numFmtId="179" fontId="14" fillId="0" borderId="22" xfId="0" applyNumberFormat="1" applyFont="1" applyFill="1" applyBorder="1">
      <alignment vertical="center"/>
    </xf>
    <xf numFmtId="179" fontId="14" fillId="0" borderId="7" xfId="0" applyNumberFormat="1" applyFont="1" applyFill="1" applyBorder="1">
      <alignment vertical="center"/>
    </xf>
    <xf numFmtId="179" fontId="14" fillId="0" borderId="34" xfId="0" applyNumberFormat="1" applyFont="1" applyFill="1" applyBorder="1" applyAlignment="1">
      <alignment horizontal="center" vertical="center"/>
    </xf>
    <xf numFmtId="179" fontId="14" fillId="0" borderId="34" xfId="0" applyNumberFormat="1" applyFont="1" applyFill="1" applyBorder="1" applyAlignment="1">
      <alignment horizontal="right" vertical="center"/>
    </xf>
    <xf numFmtId="179" fontId="14" fillId="0" borderId="35" xfId="0" applyNumberFormat="1" applyFont="1" applyFill="1" applyBorder="1" applyAlignment="1">
      <alignment horizontal="right" vertical="center"/>
    </xf>
    <xf numFmtId="179" fontId="14" fillId="0" borderId="28" xfId="0" applyNumberFormat="1" applyFont="1" applyFill="1" applyBorder="1" applyAlignment="1">
      <alignment horizontal="right" vertical="center"/>
    </xf>
    <xf numFmtId="179" fontId="14" fillId="0" borderId="26" xfId="0" applyNumberFormat="1" applyFont="1" applyFill="1" applyBorder="1" applyAlignment="1">
      <alignment horizontal="right" vertical="center"/>
    </xf>
    <xf numFmtId="179" fontId="14" fillId="0" borderId="23" xfId="0" applyNumberFormat="1" applyFont="1" applyFill="1" applyBorder="1" applyAlignment="1">
      <alignment horizontal="right" vertical="center"/>
    </xf>
    <xf numFmtId="179" fontId="14" fillId="0" borderId="32" xfId="0" applyNumberFormat="1" applyFont="1" applyFill="1" applyBorder="1" applyAlignment="1">
      <alignment horizontal="right" vertical="center"/>
    </xf>
    <xf numFmtId="179" fontId="13" fillId="0" borderId="0" xfId="0" applyNumberFormat="1" applyFont="1" applyFill="1" applyAlignment="1"/>
    <xf numFmtId="179" fontId="14" fillId="0" borderId="23" xfId="0" applyNumberFormat="1" applyFont="1" applyFill="1" applyBorder="1" applyAlignment="1">
      <alignment horizontal="center" vertical="center"/>
    </xf>
    <xf numFmtId="0" fontId="28" fillId="0" borderId="0" xfId="0" applyFont="1" applyFill="1" applyAlignment="1">
      <alignment horizontal="center" vertical="center"/>
    </xf>
    <xf numFmtId="0" fontId="29" fillId="0" borderId="0" xfId="0" applyFont="1" applyFill="1" applyAlignment="1">
      <alignment horizontal="right" vertical="center"/>
    </xf>
    <xf numFmtId="0" fontId="29" fillId="0" borderId="21" xfId="0" applyFont="1" applyFill="1" applyBorder="1">
      <alignment vertical="center"/>
    </xf>
    <xf numFmtId="0" fontId="29" fillId="0" borderId="21" xfId="0" applyFont="1" applyFill="1" applyBorder="1" applyAlignment="1">
      <alignment horizontal="right" vertical="center"/>
    </xf>
    <xf numFmtId="0" fontId="14" fillId="0" borderId="36" xfId="0" applyFont="1" applyFill="1" applyBorder="1">
      <alignment vertical="center"/>
    </xf>
    <xf numFmtId="178" fontId="14" fillId="0" borderId="36" xfId="0" applyNumberFormat="1" applyFont="1" applyFill="1" applyBorder="1" applyAlignment="1">
      <alignment horizontal="right" vertical="center"/>
    </xf>
    <xf numFmtId="0" fontId="14" fillId="0" borderId="36" xfId="0" applyFont="1" applyFill="1" applyBorder="1" applyAlignment="1">
      <alignment horizontal="center" vertical="center"/>
    </xf>
    <xf numFmtId="0" fontId="13" fillId="0" borderId="0" xfId="0" applyFont="1" applyFill="1" applyAlignment="1"/>
    <xf numFmtId="179" fontId="24" fillId="0" borderId="0" xfId="0" applyNumberFormat="1" applyFont="1" applyFill="1">
      <alignment vertical="center"/>
    </xf>
    <xf numFmtId="179" fontId="14" fillId="0" borderId="21" xfId="0" applyNumberFormat="1" applyFont="1" applyFill="1" applyBorder="1" applyAlignment="1">
      <alignment horizontal="left" vertical="center"/>
    </xf>
    <xf numFmtId="179" fontId="17" fillId="0" borderId="27" xfId="0" applyNumberFormat="1" applyFont="1" applyFill="1" applyBorder="1" applyAlignment="1"/>
    <xf numFmtId="179" fontId="17" fillId="0" borderId="0" xfId="0" applyNumberFormat="1" applyFont="1" applyFill="1" applyAlignment="1"/>
    <xf numFmtId="179" fontId="30" fillId="0" borderId="0" xfId="0" applyNumberFormat="1" applyFont="1" applyFill="1" applyAlignment="1">
      <alignment horizontal="center" vertical="center"/>
    </xf>
    <xf numFmtId="179" fontId="17" fillId="0" borderId="21" xfId="0" applyNumberFormat="1" applyFont="1" applyFill="1" applyBorder="1" applyAlignment="1"/>
    <xf numFmtId="179" fontId="14" fillId="0" borderId="23" xfId="0" applyNumberFormat="1" applyFont="1" applyFill="1" applyBorder="1" applyAlignment="1">
      <alignment horizontal="center" vertical="center" wrapText="1"/>
    </xf>
    <xf numFmtId="179" fontId="14" fillId="0" borderId="24" xfId="0" applyNumberFormat="1" applyFont="1" applyFill="1" applyBorder="1">
      <alignment vertical="center"/>
    </xf>
    <xf numFmtId="179" fontId="14" fillId="0" borderId="25" xfId="0" applyNumberFormat="1" applyFont="1" applyFill="1" applyBorder="1" applyAlignment="1">
      <alignment horizontal="right" vertical="center"/>
    </xf>
    <xf numFmtId="179" fontId="14" fillId="0" borderId="29" xfId="0" applyNumberFormat="1" applyFont="1" applyFill="1" applyBorder="1">
      <alignment vertical="center"/>
    </xf>
    <xf numFmtId="179" fontId="14" fillId="0" borderId="30" xfId="0" applyNumberFormat="1" applyFont="1" applyFill="1" applyBorder="1">
      <alignment vertical="center"/>
    </xf>
    <xf numFmtId="179" fontId="14" fillId="0" borderId="32" xfId="0" applyNumberFormat="1" applyFont="1" applyFill="1" applyBorder="1" applyAlignment="1">
      <alignment horizontal="center" vertical="center"/>
    </xf>
    <xf numFmtId="179" fontId="14" fillId="0" borderId="29" xfId="0" applyNumberFormat="1" applyFont="1" applyFill="1" applyBorder="1" applyAlignment="1">
      <alignment vertical="center" wrapText="1"/>
    </xf>
    <xf numFmtId="179" fontId="14" fillId="0" borderId="33" xfId="0" applyNumberFormat="1" applyFont="1" applyFill="1" applyBorder="1" applyAlignment="1">
      <alignment horizontal="right" vertical="center"/>
    </xf>
    <xf numFmtId="179" fontId="14" fillId="0" borderId="37" xfId="0" applyNumberFormat="1" applyFont="1" applyFill="1" applyBorder="1">
      <alignment vertical="center"/>
    </xf>
    <xf numFmtId="179" fontId="14" fillId="0" borderId="24" xfId="0" applyNumberFormat="1" applyFont="1" applyFill="1" applyBorder="1" applyAlignment="1">
      <alignment horizontal="right" vertical="center"/>
    </xf>
    <xf numFmtId="179" fontId="14" fillId="0" borderId="29" xfId="0" applyNumberFormat="1" applyFont="1" applyFill="1" applyBorder="1" applyAlignment="1">
      <alignment horizontal="right" vertical="center"/>
    </xf>
    <xf numFmtId="179" fontId="14" fillId="0" borderId="24" xfId="0" applyNumberFormat="1" applyFont="1" applyFill="1" applyBorder="1" applyAlignment="1">
      <alignment horizontal="center" vertical="center"/>
    </xf>
    <xf numFmtId="179" fontId="14" fillId="0" borderId="0" xfId="0" applyNumberFormat="1" applyFont="1" applyFill="1" applyAlignment="1">
      <alignment horizontal="right" vertical="center" wrapText="1"/>
    </xf>
    <xf numFmtId="0" fontId="24" fillId="0" borderId="0" xfId="0" applyFont="1" applyFill="1">
      <alignment vertical="center"/>
    </xf>
    <xf numFmtId="179" fontId="14" fillId="0" borderId="0" xfId="0" applyNumberFormat="1" applyFont="1" applyFill="1" applyAlignment="1">
      <alignment horizontal="left" vertical="center"/>
    </xf>
    <xf numFmtId="179" fontId="17" fillId="0" borderId="7" xfId="0" applyNumberFormat="1" applyFont="1" applyFill="1" applyBorder="1" applyAlignment="1"/>
    <xf numFmtId="179" fontId="14" fillId="0" borderId="7" xfId="0" applyNumberFormat="1" applyFont="1" applyFill="1" applyBorder="1" applyAlignment="1">
      <alignment horizontal="center" vertical="center"/>
    </xf>
    <xf numFmtId="179" fontId="17" fillId="0" borderId="8" xfId="0" applyNumberFormat="1" applyFont="1" applyFill="1" applyBorder="1" applyAlignment="1"/>
    <xf numFmtId="179" fontId="17" fillId="0" borderId="11" xfId="0" applyNumberFormat="1" applyFont="1" applyFill="1" applyBorder="1" applyAlignment="1"/>
    <xf numFmtId="0" fontId="30" fillId="0" borderId="0" xfId="0" applyFont="1" applyFill="1" applyAlignment="1">
      <alignment horizontal="center" vertical="center"/>
    </xf>
    <xf numFmtId="0" fontId="14" fillId="0" borderId="0" xfId="0" applyFont="1" applyFill="1" applyAlignment="1">
      <alignment horizontal="right" vertical="center" wrapText="1"/>
    </xf>
    <xf numFmtId="0" fontId="14" fillId="0" borderId="22" xfId="0" applyFont="1" applyFill="1" applyBorder="1" applyAlignment="1">
      <alignment horizontal="left" vertical="center"/>
    </xf>
    <xf numFmtId="0" fontId="14" fillId="0" borderId="0" xfId="0" applyFont="1" applyFill="1" applyAlignment="1">
      <alignment horizontal="left" vertical="center"/>
    </xf>
    <xf numFmtId="0" fontId="31" fillId="0" borderId="0" xfId="0" applyFont="1" applyFill="1">
      <alignment vertical="center"/>
    </xf>
    <xf numFmtId="0" fontId="32" fillId="0" borderId="0" xfId="0" applyFont="1" applyFill="1">
      <alignment vertical="center"/>
    </xf>
    <xf numFmtId="0" fontId="32" fillId="0" borderId="21" xfId="0" applyFont="1" applyFill="1" applyBorder="1">
      <alignment vertical="center"/>
    </xf>
    <xf numFmtId="0" fontId="14" fillId="0" borderId="36" xfId="0" applyFont="1" applyFill="1" applyBorder="1" applyAlignment="1">
      <alignment horizontal="center" vertical="center" wrapText="1"/>
    </xf>
    <xf numFmtId="0" fontId="14" fillId="0" borderId="38" xfId="0" applyFont="1" applyFill="1" applyBorder="1" applyAlignment="1">
      <alignment horizontal="left" vertical="center"/>
    </xf>
    <xf numFmtId="0" fontId="0" fillId="0" borderId="0" xfId="0" applyFill="1" applyAlignment="1">
      <alignment wrapText="1"/>
    </xf>
    <xf numFmtId="179" fontId="14" fillId="0" borderId="24" xfId="0" applyNumberFormat="1" applyFont="1" applyFill="1" applyBorder="1" applyAlignment="1">
      <alignment horizontal="center" vertical="center" wrapText="1"/>
    </xf>
    <xf numFmtId="179" fontId="14" fillId="0" borderId="34" xfId="0" applyNumberFormat="1" applyFont="1" applyFill="1" applyBorder="1" applyAlignment="1">
      <alignment horizontal="center" vertical="center" wrapText="1"/>
    </xf>
    <xf numFmtId="179" fontId="14" fillId="0" borderId="29" xfId="0" applyNumberFormat="1" applyFont="1" applyFill="1" applyBorder="1" applyAlignment="1">
      <alignment horizontal="center" vertical="center"/>
    </xf>
    <xf numFmtId="179" fontId="14" fillId="0" borderId="39" xfId="0" applyNumberFormat="1" applyFont="1" applyFill="1" applyBorder="1" applyAlignment="1">
      <alignment horizontal="right" vertical="center"/>
    </xf>
    <xf numFmtId="0" fontId="10" fillId="0" borderId="8" xfId="0" applyNumberFormat="1" applyFont="1" applyFill="1" applyBorder="1" applyAlignment="1" applyProtection="1">
      <alignment horizontal="left" vertical="center"/>
    </xf>
    <xf numFmtId="0" fontId="10" fillId="3" borderId="1"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center" vertical="center"/>
    </xf>
    <xf numFmtId="0" fontId="10" fillId="0" borderId="0" xfId="0" applyFont="1" applyBorder="1" applyAlignment="1">
      <alignment horizontal="center" vertical="center"/>
    </xf>
    <xf numFmtId="0" fontId="10" fillId="5" borderId="0" xfId="0" applyNumberFormat="1" applyFont="1" applyFill="1" applyBorder="1" applyAlignment="1" applyProtection="1">
      <alignment horizontal="center" vertical="center"/>
    </xf>
    <xf numFmtId="0" fontId="10" fillId="5" borderId="0" xfId="0" applyNumberFormat="1" applyFont="1" applyFill="1" applyBorder="1" applyAlignment="1" applyProtection="1">
      <alignment horizontal="right" vertical="center"/>
    </xf>
    <xf numFmtId="0" fontId="1" fillId="2" borderId="0" xfId="0" applyFont="1" applyFill="1" applyBorder="1" applyAlignment="1"/>
    <xf numFmtId="0" fontId="10" fillId="2" borderId="1"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3" fontId="10" fillId="2" borderId="1" xfId="0" applyNumberFormat="1" applyFont="1" applyFill="1" applyBorder="1" applyAlignment="1" applyProtection="1">
      <alignment horizontal="left" vertical="center"/>
    </xf>
    <xf numFmtId="3" fontId="10" fillId="3" borderId="1" xfId="0" applyNumberFormat="1" applyFont="1" applyFill="1" applyBorder="1" applyAlignment="1" applyProtection="1">
      <alignment horizontal="right" vertical="center" wrapText="1"/>
    </xf>
    <xf numFmtId="0" fontId="1" fillId="0" borderId="13" xfId="0" applyNumberFormat="1" applyFont="1" applyFill="1" applyBorder="1" applyAlignment="1" applyProtection="1"/>
    <xf numFmtId="0" fontId="1" fillId="0" borderId="1" xfId="0" applyNumberFormat="1" applyFont="1" applyFill="1" applyBorder="1" applyAlignment="1" applyProtection="1"/>
    <xf numFmtId="0" fontId="35" fillId="0" borderId="0" xfId="0" applyFont="1" applyBorder="1" applyAlignment="1">
      <alignment vertical="center"/>
    </xf>
    <xf numFmtId="0" fontId="10" fillId="0" borderId="1"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xf>
    <xf numFmtId="0" fontId="1" fillId="0" borderId="0" xfId="0" applyFont="1" applyFill="1" applyBorder="1" applyAlignment="1">
      <alignment vertical="center"/>
    </xf>
    <xf numFmtId="0" fontId="10" fillId="0" borderId="19"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left" vertical="center"/>
    </xf>
    <xf numFmtId="0" fontId="1" fillId="0" borderId="1" xfId="0" applyNumberFormat="1" applyFont="1" applyFill="1" applyBorder="1" applyAlignment="1"/>
    <xf numFmtId="0" fontId="35" fillId="0" borderId="0"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0" fontId="10" fillId="0" borderId="40" xfId="0" applyNumberFormat="1" applyFont="1" applyFill="1" applyBorder="1" applyAlignment="1" applyProtection="1">
      <alignment horizontal="center" vertical="center"/>
    </xf>
    <xf numFmtId="0" fontId="10" fillId="0" borderId="41"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0" fillId="2" borderId="1" xfId="0" applyNumberFormat="1" applyFont="1" applyFill="1" applyBorder="1" applyAlignment="1" applyProtection="1">
      <alignment horizontal="center" vertical="center"/>
    </xf>
    <xf numFmtId="0" fontId="10" fillId="2" borderId="9"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right" vertical="center"/>
    </xf>
    <xf numFmtId="0" fontId="10" fillId="2" borderId="8" xfId="0" applyNumberFormat="1" applyFont="1" applyFill="1" applyBorder="1" applyAlignment="1" applyProtection="1">
      <alignment horizontal="center" vertical="center"/>
    </xf>
    <xf numFmtId="0" fontId="10" fillId="2" borderId="18" xfId="0" applyNumberFormat="1" applyFont="1" applyFill="1" applyBorder="1" applyAlignment="1" applyProtection="1">
      <alignment horizontal="center" vertical="center"/>
    </xf>
    <xf numFmtId="0" fontId="10" fillId="2" borderId="13" xfId="0" applyNumberFormat="1" applyFont="1" applyFill="1" applyBorder="1" applyAlignment="1" applyProtection="1">
      <alignment horizontal="center" vertical="center"/>
    </xf>
    <xf numFmtId="0" fontId="10" fillId="2" borderId="10" xfId="0" applyNumberFormat="1" applyFont="1" applyFill="1" applyBorder="1" applyAlignment="1" applyProtection="1">
      <alignment horizontal="center" vertical="center"/>
    </xf>
    <xf numFmtId="0" fontId="10" fillId="2" borderId="17" xfId="0" applyNumberFormat="1" applyFont="1" applyFill="1" applyBorder="1" applyAlignment="1" applyProtection="1">
      <alignment horizontal="center" vertical="center"/>
    </xf>
    <xf numFmtId="0" fontId="10" fillId="2" borderId="8"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wrapText="1"/>
    </xf>
    <xf numFmtId="0" fontId="10" fillId="2" borderId="9"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wrapText="1"/>
    </xf>
    <xf numFmtId="0" fontId="10" fillId="2" borderId="14" xfId="0" applyNumberFormat="1" applyFont="1" applyFill="1" applyBorder="1" applyAlignment="1" applyProtection="1">
      <alignment horizontal="center" vertical="center" wrapText="1"/>
    </xf>
    <xf numFmtId="0" fontId="10" fillId="2" borderId="19" xfId="0" applyNumberFormat="1" applyFont="1" applyFill="1" applyBorder="1" applyAlignment="1" applyProtection="1">
      <alignment horizontal="center" vertical="center" wrapText="1"/>
    </xf>
    <xf numFmtId="0" fontId="10" fillId="2" borderId="17" xfId="0" applyNumberFormat="1" applyFont="1" applyFill="1" applyBorder="1" applyAlignment="1" applyProtection="1">
      <alignment horizontal="center" vertical="center" wrapText="1"/>
    </xf>
    <xf numFmtId="0" fontId="10" fillId="2" borderId="16"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horizontal="center" vertical="center"/>
    </xf>
    <xf numFmtId="0" fontId="15" fillId="0" borderId="0" xfId="0" applyFont="1" applyFill="1" applyAlignment="1">
      <alignment horizontal="center" vertical="center"/>
    </xf>
    <xf numFmtId="179" fontId="16" fillId="0" borderId="0" xfId="0" applyNumberFormat="1" applyFont="1" applyFill="1" applyAlignment="1">
      <alignment horizontal="center" vertical="center"/>
    </xf>
    <xf numFmtId="179" fontId="30" fillId="0" borderId="0" xfId="0" applyNumberFormat="1" applyFont="1" applyFill="1" applyAlignment="1">
      <alignment horizontal="center" vertical="center"/>
    </xf>
    <xf numFmtId="179" fontId="33" fillId="0" borderId="0" xfId="0" applyNumberFormat="1" applyFont="1" applyFill="1" applyAlignment="1"/>
    <xf numFmtId="179" fontId="14" fillId="0" borderId="22" xfId="0" applyNumberFormat="1" applyFont="1" applyFill="1" applyBorder="1" applyAlignment="1">
      <alignment horizontal="center" vertical="center" wrapText="1"/>
    </xf>
    <xf numFmtId="179" fontId="14" fillId="0" borderId="24" xfId="0" applyNumberFormat="1" applyFont="1" applyFill="1" applyBorder="1" applyAlignment="1">
      <alignment horizontal="center" vertical="center" wrapText="1"/>
    </xf>
    <xf numFmtId="179" fontId="14" fillId="0" borderId="34" xfId="0" applyNumberFormat="1"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2" xfId="0" applyFont="1" applyFill="1" applyBorder="1" applyAlignment="1">
      <alignment horizontal="center" vertical="center"/>
    </xf>
    <xf numFmtId="0" fontId="16" fillId="0" borderId="0" xfId="0" applyFont="1" applyFill="1" applyAlignment="1">
      <alignment horizontal="center" vertical="center"/>
    </xf>
    <xf numFmtId="179" fontId="15" fillId="0" borderId="0" xfId="0" applyNumberFormat="1" applyFont="1" applyFill="1" applyAlignment="1">
      <alignment horizontal="center" vertical="center"/>
    </xf>
    <xf numFmtId="179" fontId="17" fillId="0" borderId="0" xfId="0" applyNumberFormat="1" applyFont="1" applyFill="1" applyAlignment="1"/>
    <xf numFmtId="179" fontId="14" fillId="0" borderId="9" xfId="0" applyNumberFormat="1" applyFont="1" applyFill="1" applyBorder="1" applyAlignment="1">
      <alignment horizontal="center" vertical="center"/>
    </xf>
    <xf numFmtId="179" fontId="17" fillId="0" borderId="1" xfId="0" applyNumberFormat="1" applyFont="1" applyFill="1" applyBorder="1" applyAlignment="1"/>
    <xf numFmtId="179" fontId="14" fillId="0" borderId="1" xfId="0" applyNumberFormat="1" applyFont="1" applyFill="1" applyBorder="1" applyAlignment="1">
      <alignment horizontal="center" vertical="center"/>
    </xf>
    <xf numFmtId="179" fontId="14" fillId="0" borderId="22" xfId="0" applyNumberFormat="1" applyFont="1" applyFill="1" applyBorder="1" applyAlignment="1">
      <alignment horizontal="center" vertical="center"/>
    </xf>
    <xf numFmtId="0" fontId="28" fillId="0" borderId="0" xfId="0" applyFont="1" applyFill="1" applyAlignment="1">
      <alignment horizontal="center" vertical="center"/>
    </xf>
    <xf numFmtId="179" fontId="26" fillId="0" borderId="0" xfId="0" applyNumberFormat="1" applyFont="1" applyFill="1" applyAlignment="1">
      <alignment horizontal="center" vertical="center"/>
    </xf>
    <xf numFmtId="179" fontId="27" fillId="0" borderId="0" xfId="0" applyNumberFormat="1" applyFont="1" applyFill="1" applyAlignment="1">
      <alignment horizontal="center" vertical="center"/>
    </xf>
    <xf numFmtId="179" fontId="22" fillId="0" borderId="0" xfId="0" applyNumberFormat="1" applyFont="1" applyFill="1" applyAlignment="1">
      <alignment horizontal="center" vertical="center" wrapText="1"/>
    </xf>
    <xf numFmtId="179" fontId="23" fillId="0" borderId="0" xfId="0" applyNumberFormat="1" applyFont="1" applyFill="1" applyAlignment="1">
      <alignment horizontal="center" vertical="center"/>
    </xf>
    <xf numFmtId="179" fontId="23" fillId="0" borderId="0" xfId="0" applyNumberFormat="1" applyFont="1" applyFill="1" applyAlignment="1">
      <alignment horizontal="center" vertical="center" wrapText="1"/>
    </xf>
    <xf numFmtId="179" fontId="17" fillId="0" borderId="0" xfId="0" applyNumberFormat="1" applyFont="1" applyFill="1" applyAlignment="1">
      <alignment horizontal="left"/>
    </xf>
    <xf numFmtId="179" fontId="17" fillId="0" borderId="0" xfId="0" applyNumberFormat="1" applyFont="1" applyFill="1" applyAlignment="1">
      <alignment horizontal="center"/>
    </xf>
    <xf numFmtId="179" fontId="23" fillId="0" borderId="0" xfId="0" applyNumberFormat="1" applyFont="1" applyFill="1" applyAlignment="1">
      <alignment horizontal="left"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17" fillId="0" borderId="0" xfId="0" applyFont="1" applyFill="1" applyAlignment="1"/>
    <xf numFmtId="179" fontId="12" fillId="0" borderId="0" xfId="0" applyNumberFormat="1" applyFont="1" applyFill="1" applyAlignment="1">
      <alignment horizontal="center" vertical="center"/>
    </xf>
    <xf numFmtId="0" fontId="10" fillId="2" borderId="8" xfId="0" applyNumberFormat="1" applyFont="1" applyFill="1" applyBorder="1" applyAlignment="1" applyProtection="1">
      <alignment horizontal="left" vertical="center"/>
    </xf>
    <xf numFmtId="0" fontId="10" fillId="2" borderId="18" xfId="0" applyNumberFormat="1" applyFont="1" applyFill="1" applyBorder="1" applyAlignment="1" applyProtection="1">
      <alignment horizontal="left" vertical="center"/>
    </xf>
    <xf numFmtId="0" fontId="10" fillId="2" borderId="19" xfId="0" applyNumberFormat="1" applyFont="1" applyFill="1" applyBorder="1" applyAlignment="1" applyProtection="1">
      <alignment horizontal="center" vertical="center"/>
    </xf>
    <xf numFmtId="0" fontId="10" fillId="2" borderId="20"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horizontal="left" vertical="center"/>
    </xf>
    <xf numFmtId="0" fontId="10" fillId="2" borderId="12"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horizontal="center" vertical="center" wrapText="1"/>
    </xf>
    <xf numFmtId="0" fontId="10" fillId="2" borderId="7" xfId="0" applyNumberFormat="1" applyFont="1" applyFill="1" applyBorder="1" applyAlignment="1" applyProtection="1">
      <alignment horizontal="center" vertical="center"/>
    </xf>
    <xf numFmtId="0" fontId="10" fillId="2" borderId="11" xfId="0" applyNumberFormat="1" applyFont="1" applyFill="1" applyBorder="1" applyAlignment="1" applyProtection="1">
      <alignment horizontal="center" vertical="center"/>
    </xf>
    <xf numFmtId="0" fontId="10" fillId="2" borderId="14" xfId="0" applyNumberFormat="1" applyFont="1" applyFill="1" applyBorder="1" applyAlignment="1" applyProtection="1">
      <alignment horizontal="center" vertical="center"/>
    </xf>
    <xf numFmtId="0" fontId="10" fillId="2" borderId="12" xfId="0" applyNumberFormat="1" applyFont="1" applyFill="1" applyBorder="1" applyAlignment="1" applyProtection="1">
      <alignment horizontal="center" vertical="center"/>
    </xf>
    <xf numFmtId="0" fontId="10" fillId="2" borderId="16" xfId="0" applyNumberFormat="1" applyFont="1" applyFill="1" applyBorder="1" applyAlignment="1" applyProtection="1">
      <alignment horizontal="center" vertical="center"/>
    </xf>
    <xf numFmtId="0" fontId="10" fillId="2" borderId="13"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center" vertical="center" wrapText="1"/>
    </xf>
    <xf numFmtId="0" fontId="8" fillId="2" borderId="9"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0" fontId="8" fillId="2" borderId="14"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0" fontId="8" fillId="2" borderId="8" xfId="0" applyNumberFormat="1" applyFont="1" applyFill="1" applyBorder="1" applyAlignment="1" applyProtection="1">
      <alignment horizontal="center" vertical="center" wrapText="1"/>
    </xf>
    <xf numFmtId="0" fontId="2" fillId="0" borderId="0" xfId="0" applyFont="1" applyBorder="1" applyAlignment="1">
      <alignment horizontal="center" vertical="center"/>
    </xf>
    <xf numFmtId="0" fontId="3" fillId="0" borderId="1"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8000"/>
      <rgbColor rgb="00800000"/>
      <rgbColor rgb="00008080"/>
      <rgbColor rgb="00800080"/>
      <rgbColor rgb="00808000"/>
      <rgbColor rgb="00C0C0C0"/>
      <rgbColor rgb="00808080"/>
      <rgbColor rgb="00FF9999"/>
      <rgbColor rgb="00663399"/>
      <rgbColor rgb="00CCFFFF"/>
      <rgbColor rgb="00FFFFCC"/>
      <rgbColor rgb="00660066"/>
      <rgbColor rgb="008080FF"/>
      <rgbColor rgb="00CC6600"/>
      <rgbColor rgb="00FFCCCC"/>
      <rgbColor rgb="00800000"/>
      <rgbColor rgb="00FF00FF"/>
      <rgbColor rgb="0000FFFF"/>
      <rgbColor rgb="00FFFF00"/>
      <rgbColor rgb="00800080"/>
      <rgbColor rgb="00000080"/>
      <rgbColor rgb="00808000"/>
      <rgbColor rgb="00FF0000"/>
      <rgbColor rgb="00FFCC00"/>
      <rgbColor rgb="00FFFFCC"/>
      <rgbColor rgb="00CCFFCC"/>
      <rgbColor rgb="0099FFFF"/>
      <rgbColor rgb="00FFCC99"/>
      <rgbColor rgb="00CC99FF"/>
      <rgbColor rgb="00FF99CC"/>
      <rgbColor rgb="0099CCFF"/>
      <rgbColor rgb="00FFFFFF"/>
      <rgbColor rgb="00CCCC33"/>
      <rgbColor rgb="000000FF"/>
      <rgbColor rgb="0080FF80"/>
      <rgbColor rgb="0099FFFF"/>
      <rgbColor rgb="00FFFFFF"/>
      <rgbColor rgb="00000040"/>
      <rgbColor rgb="0000FFFF"/>
      <rgbColor rgb="00F0F0F0"/>
      <rgbColor rgb="00808080"/>
      <rgbColor rgb="00A0A0A0"/>
      <rgbColor rgb="00FF0000"/>
      <rgbColor rgb="0080FFFF"/>
      <rgbColor rgb="00008000"/>
      <rgbColor rgb="0099A8AC"/>
      <rgbColor rgb="00D8E9EC"/>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XEZ62"/>
  <sheetViews>
    <sheetView showGridLines="0" showZeros="0" topLeftCell="B1" workbookViewId="0">
      <selection activeCell="B43" sqref="B43"/>
    </sheetView>
  </sheetViews>
  <sheetFormatPr defaultColWidth="10.42578125" defaultRowHeight="15.75"/>
  <cols>
    <col min="1" max="1" width="0.42578125" style="41" hidden="1" customWidth="1"/>
    <col min="2" max="2" width="68.7109375" style="41" customWidth="1"/>
    <col min="3" max="3" width="18.85546875" style="41" customWidth="1"/>
    <col min="4" max="4" width="47" style="41" customWidth="1"/>
    <col min="5" max="5" width="10.85546875" style="41" customWidth="1"/>
    <col min="6" max="252" width="10.42578125" style="41" customWidth="1"/>
    <col min="253" max="16380" width="10.42578125" style="41"/>
  </cols>
  <sheetData>
    <row r="1" spans="1:5" s="41" customFormat="1" ht="27" customHeight="1">
      <c r="A1" s="299"/>
      <c r="B1" s="310" t="s">
        <v>0</v>
      </c>
      <c r="C1" s="310"/>
      <c r="D1" s="310"/>
      <c r="E1" s="299"/>
    </row>
    <row r="2" spans="1:5" s="41" customFormat="1" ht="16.899999999999999" customHeight="1">
      <c r="A2" s="1"/>
      <c r="B2" s="1"/>
      <c r="C2" s="1"/>
      <c r="D2" s="1"/>
      <c r="E2" s="1"/>
    </row>
    <row r="3" spans="1:5" s="41" customFormat="1" ht="14.1" customHeight="1">
      <c r="A3" s="1"/>
      <c r="B3" s="300" t="s">
        <v>1</v>
      </c>
      <c r="C3" s="300" t="s">
        <v>2</v>
      </c>
      <c r="D3" s="300"/>
      <c r="E3" s="1"/>
    </row>
    <row r="4" spans="1:5" s="41" customFormat="1" ht="0.95" hidden="1" customHeight="1">
      <c r="A4" s="1"/>
      <c r="B4" s="54"/>
      <c r="C4" s="300"/>
      <c r="D4" s="301"/>
      <c r="E4" s="1"/>
    </row>
    <row r="5" spans="1:5" s="41" customFormat="1" ht="12" customHeight="1">
      <c r="A5" s="1"/>
      <c r="B5" s="54" t="s">
        <v>3</v>
      </c>
      <c r="C5" s="302"/>
      <c r="D5" s="311" t="s">
        <v>4</v>
      </c>
      <c r="E5" s="1"/>
    </row>
    <row r="6" spans="1:5" s="41" customFormat="1" ht="12" customHeight="1">
      <c r="A6" s="1"/>
      <c r="B6" s="54" t="s">
        <v>5</v>
      </c>
      <c r="C6" s="302"/>
      <c r="D6" s="311"/>
      <c r="E6" s="1"/>
    </row>
    <row r="7" spans="1:5" s="41" customFormat="1" ht="12" customHeight="1">
      <c r="A7" s="1"/>
      <c r="B7" s="54" t="s">
        <v>6</v>
      </c>
      <c r="C7" s="302"/>
      <c r="D7" s="311"/>
      <c r="E7" s="1"/>
    </row>
    <row r="8" spans="1:5" s="41" customFormat="1" ht="12" customHeight="1">
      <c r="A8" s="1"/>
      <c r="B8" s="303" t="s">
        <v>7</v>
      </c>
      <c r="C8" s="302"/>
      <c r="D8" s="311"/>
      <c r="E8" s="1"/>
    </row>
    <row r="9" spans="1:5" s="41" customFormat="1" ht="12" customHeight="1">
      <c r="A9" s="1"/>
      <c r="B9" s="303" t="s">
        <v>8</v>
      </c>
      <c r="C9" s="302"/>
      <c r="D9" s="311"/>
      <c r="E9" s="1"/>
    </row>
    <row r="10" spans="1:5" s="41" customFormat="1" ht="12" customHeight="1">
      <c r="A10" s="304"/>
      <c r="B10" s="54" t="s">
        <v>9</v>
      </c>
      <c r="C10" s="302"/>
      <c r="D10" s="311"/>
      <c r="E10" s="304"/>
    </row>
    <row r="11" spans="1:5" s="41" customFormat="1" ht="12" customHeight="1">
      <c r="A11" s="1"/>
      <c r="B11" s="303" t="s">
        <v>10</v>
      </c>
      <c r="C11" s="302"/>
      <c r="D11" s="311"/>
      <c r="E11" s="1"/>
    </row>
    <row r="12" spans="1:5" s="41" customFormat="1" ht="12" customHeight="1">
      <c r="A12" s="1"/>
      <c r="B12" s="54" t="s">
        <v>11</v>
      </c>
      <c r="C12" s="302"/>
      <c r="D12" s="311"/>
      <c r="E12" s="1"/>
    </row>
    <row r="13" spans="1:5" s="41" customFormat="1" ht="12" customHeight="1">
      <c r="A13" s="1"/>
      <c r="B13" s="54" t="s">
        <v>12</v>
      </c>
      <c r="C13" s="302"/>
      <c r="D13" s="311"/>
      <c r="E13" s="1"/>
    </row>
    <row r="14" spans="1:5" s="41" customFormat="1" ht="12" customHeight="1">
      <c r="A14" s="1"/>
      <c r="B14" s="54" t="s">
        <v>13</v>
      </c>
      <c r="C14" s="302"/>
      <c r="D14" s="311"/>
      <c r="E14" s="1"/>
    </row>
    <row r="15" spans="1:5" s="41" customFormat="1" ht="2.1" customHeight="1">
      <c r="A15" s="1"/>
      <c r="B15" s="54"/>
      <c r="C15" s="300"/>
      <c r="D15" s="305"/>
      <c r="E15" s="1"/>
    </row>
    <row r="16" spans="1:5" s="41" customFormat="1" ht="12" customHeight="1">
      <c r="A16" s="1"/>
      <c r="B16" s="54" t="s">
        <v>14</v>
      </c>
      <c r="C16" s="302"/>
      <c r="D16" s="311" t="s">
        <v>15</v>
      </c>
      <c r="E16" s="1"/>
    </row>
    <row r="17" spans="1:5" s="41" customFormat="1" ht="12" customHeight="1">
      <c r="A17" s="1"/>
      <c r="B17" s="54" t="s">
        <v>16</v>
      </c>
      <c r="C17" s="302"/>
      <c r="D17" s="311"/>
      <c r="E17" s="1"/>
    </row>
    <row r="18" spans="1:5" s="41" customFormat="1" ht="12" customHeight="1">
      <c r="A18" s="1"/>
      <c r="B18" s="54" t="s">
        <v>17</v>
      </c>
      <c r="C18" s="302"/>
      <c r="D18" s="311"/>
      <c r="E18" s="1"/>
    </row>
    <row r="19" spans="1:5" s="41" customFormat="1" ht="12" customHeight="1">
      <c r="A19" s="304"/>
      <c r="B19" s="303" t="s">
        <v>18</v>
      </c>
      <c r="C19" s="302"/>
      <c r="D19" s="311"/>
      <c r="E19" s="304"/>
    </row>
    <row r="20" spans="1:5" s="41" customFormat="1" ht="12" customHeight="1">
      <c r="A20" s="304"/>
      <c r="B20" s="303" t="s">
        <v>19</v>
      </c>
      <c r="C20" s="302"/>
      <c r="D20" s="311"/>
      <c r="E20" s="304"/>
    </row>
    <row r="21" spans="1:5" s="41" customFormat="1" ht="12" customHeight="1">
      <c r="A21" s="1"/>
      <c r="B21" s="54" t="s">
        <v>20</v>
      </c>
      <c r="C21" s="302"/>
      <c r="D21" s="311"/>
      <c r="E21" s="1"/>
    </row>
    <row r="22" spans="1:5" s="41" customFormat="1" ht="12" customHeight="1">
      <c r="A22" s="1"/>
      <c r="B22" s="54" t="s">
        <v>21</v>
      </c>
      <c r="C22" s="302"/>
      <c r="D22" s="311"/>
      <c r="E22" s="1"/>
    </row>
    <row r="23" spans="1:5" s="41" customFormat="1" ht="12" customHeight="1">
      <c r="A23" s="1"/>
      <c r="B23" s="54" t="s">
        <v>22</v>
      </c>
      <c r="C23" s="302"/>
      <c r="D23" s="311"/>
      <c r="E23" s="1"/>
    </row>
    <row r="24" spans="1:5" s="41" customFormat="1" ht="0.95" customHeight="1">
      <c r="A24" s="1"/>
      <c r="B24" s="54"/>
      <c r="C24" s="300"/>
      <c r="D24" s="305"/>
      <c r="E24" s="1"/>
    </row>
    <row r="25" spans="1:5" s="41" customFormat="1" ht="12" customHeight="1">
      <c r="A25" s="1"/>
      <c r="B25" s="54" t="s">
        <v>23</v>
      </c>
      <c r="C25" s="302"/>
      <c r="D25" s="311" t="s">
        <v>24</v>
      </c>
      <c r="E25" s="1"/>
    </row>
    <row r="26" spans="1:5" s="41" customFormat="1" ht="12" customHeight="1">
      <c r="A26" s="1"/>
      <c r="B26" s="303" t="s">
        <v>25</v>
      </c>
      <c r="C26" s="302"/>
      <c r="D26" s="311"/>
      <c r="E26" s="1"/>
    </row>
    <row r="27" spans="1:5" s="41" customFormat="1" ht="12" customHeight="1">
      <c r="A27" s="1"/>
      <c r="B27" s="54" t="s">
        <v>26</v>
      </c>
      <c r="C27" s="302"/>
      <c r="D27" s="311"/>
      <c r="E27" s="1"/>
    </row>
    <row r="28" spans="1:5" s="41" customFormat="1" ht="12" customHeight="1">
      <c r="A28" s="1"/>
      <c r="B28" s="54" t="s">
        <v>27</v>
      </c>
      <c r="C28" s="302"/>
      <c r="D28" s="311"/>
      <c r="E28" s="1"/>
    </row>
    <row r="29" spans="1:5" s="41" customFormat="1" ht="2.1" customHeight="1">
      <c r="A29" s="1"/>
      <c r="B29" s="54"/>
      <c r="C29" s="300"/>
      <c r="D29" s="305"/>
      <c r="E29" s="1"/>
    </row>
    <row r="30" spans="1:5" s="41" customFormat="1" ht="12" customHeight="1">
      <c r="A30" s="1"/>
      <c r="B30" s="286" t="s">
        <v>28</v>
      </c>
      <c r="C30" s="306"/>
      <c r="D30" s="311" t="s">
        <v>29</v>
      </c>
      <c r="E30" s="1"/>
    </row>
    <row r="31" spans="1:5" s="41" customFormat="1" ht="12" customHeight="1">
      <c r="A31" s="1"/>
      <c r="B31" s="303" t="s">
        <v>30</v>
      </c>
      <c r="C31" s="302"/>
      <c r="D31" s="312"/>
      <c r="E31" s="1"/>
    </row>
    <row r="32" spans="1:5" s="41" customFormat="1" ht="12" customHeight="1">
      <c r="A32" s="1"/>
      <c r="B32" s="54" t="s">
        <v>31</v>
      </c>
      <c r="C32" s="302"/>
      <c r="D32" s="312"/>
      <c r="E32" s="1"/>
    </row>
    <row r="33" spans="1:5" s="41" customFormat="1" ht="12" customHeight="1">
      <c r="A33" s="1"/>
      <c r="B33" s="54" t="s">
        <v>32</v>
      </c>
      <c r="C33" s="302"/>
      <c r="D33" s="312"/>
      <c r="E33" s="1"/>
    </row>
    <row r="34" spans="1:5" s="41" customFormat="1" ht="12" customHeight="1">
      <c r="B34" s="54" t="s">
        <v>33</v>
      </c>
      <c r="C34" s="302"/>
      <c r="D34" s="312"/>
    </row>
    <row r="35" spans="1:5" ht="12" customHeight="1">
      <c r="B35" s="54" t="s">
        <v>34</v>
      </c>
      <c r="C35" s="302"/>
      <c r="D35" s="312"/>
    </row>
    <row r="36" spans="1:5" ht="12" customHeight="1">
      <c r="B36" s="54" t="s">
        <v>35</v>
      </c>
      <c r="C36" s="302"/>
      <c r="D36" s="312"/>
    </row>
    <row r="37" spans="1:5" ht="12" customHeight="1">
      <c r="B37" s="54" t="s">
        <v>36</v>
      </c>
      <c r="C37" s="302"/>
      <c r="D37" s="312"/>
    </row>
    <row r="38" spans="1:5" ht="12" customHeight="1">
      <c r="B38" s="54" t="s">
        <v>37</v>
      </c>
      <c r="C38" s="302"/>
      <c r="D38" s="312"/>
    </row>
    <row r="39" spans="1:5" ht="12" customHeight="1">
      <c r="B39" s="54" t="s">
        <v>38</v>
      </c>
      <c r="C39" s="302"/>
      <c r="D39" s="312"/>
    </row>
    <row r="40" spans="1:5" ht="12" customHeight="1">
      <c r="B40" s="54" t="s">
        <v>39</v>
      </c>
      <c r="C40" s="302"/>
      <c r="D40" s="312"/>
    </row>
    <row r="41" spans="1:5" ht="12" customHeight="1">
      <c r="B41" s="54" t="s">
        <v>40</v>
      </c>
      <c r="C41" s="302"/>
      <c r="D41" s="312"/>
    </row>
    <row r="42" spans="1:5" ht="12" customHeight="1">
      <c r="B42" s="54" t="s">
        <v>41</v>
      </c>
      <c r="C42" s="302"/>
      <c r="D42" s="312"/>
    </row>
    <row r="43" spans="1:5" ht="12" customHeight="1">
      <c r="B43" s="54" t="s">
        <v>42</v>
      </c>
      <c r="C43" s="302"/>
      <c r="D43" s="312"/>
    </row>
    <row r="44" spans="1:5" ht="12" customHeight="1">
      <c r="B44" s="54" t="s">
        <v>43</v>
      </c>
      <c r="C44" s="302"/>
      <c r="D44" s="312"/>
    </row>
    <row r="45" spans="1:5" ht="12" customHeight="1">
      <c r="B45" s="54" t="s">
        <v>44</v>
      </c>
      <c r="C45" s="302"/>
      <c r="D45" s="312"/>
    </row>
    <row r="46" spans="1:5" ht="12" customHeight="1">
      <c r="B46" s="54" t="s">
        <v>45</v>
      </c>
      <c r="C46" s="302"/>
      <c r="D46" s="312"/>
    </row>
    <row r="47" spans="1:5" ht="12" customHeight="1">
      <c r="B47" s="54" t="s">
        <v>46</v>
      </c>
      <c r="C47" s="302"/>
      <c r="D47" s="312"/>
    </row>
    <row r="48" spans="1:5" ht="12" customHeight="1">
      <c r="B48" s="54" t="s">
        <v>47</v>
      </c>
      <c r="C48" s="302"/>
      <c r="D48" s="312"/>
    </row>
    <row r="49" spans="2:4" ht="12" customHeight="1">
      <c r="B49" s="54" t="s">
        <v>48</v>
      </c>
      <c r="C49" s="300"/>
      <c r="D49" s="313"/>
    </row>
    <row r="50" spans="2:4" ht="12" customHeight="1">
      <c r="B50" s="286" t="s">
        <v>49</v>
      </c>
      <c r="C50" s="306"/>
      <c r="D50" s="314"/>
    </row>
    <row r="51" spans="2:4" ht="12" customHeight="1">
      <c r="B51" s="54" t="s">
        <v>50</v>
      </c>
      <c r="C51" s="302"/>
      <c r="D51" s="311" t="s">
        <v>51</v>
      </c>
    </row>
    <row r="52" spans="2:4" ht="12" customHeight="1">
      <c r="B52" s="54" t="s">
        <v>52</v>
      </c>
      <c r="C52" s="302"/>
      <c r="D52" s="311"/>
    </row>
    <row r="53" spans="2:4" ht="12" customHeight="1">
      <c r="B53" s="303" t="s">
        <v>53</v>
      </c>
      <c r="C53" s="302"/>
      <c r="D53" s="311"/>
    </row>
    <row r="54" spans="2:4" ht="12" customHeight="1">
      <c r="B54" s="54" t="s">
        <v>54</v>
      </c>
      <c r="C54" s="302"/>
      <c r="D54" s="311"/>
    </row>
    <row r="55" spans="2:4" ht="12" customHeight="1">
      <c r="B55" s="54" t="s">
        <v>55</v>
      </c>
      <c r="C55" s="302"/>
      <c r="D55" s="311"/>
    </row>
    <row r="56" spans="2:4" ht="12" customHeight="1">
      <c r="B56" s="54" t="s">
        <v>56</v>
      </c>
      <c r="C56" s="307"/>
      <c r="D56" s="315"/>
    </row>
    <row r="57" spans="2:4">
      <c r="B57" s="308" t="s">
        <v>57</v>
      </c>
      <c r="C57" s="300"/>
      <c r="D57" s="309"/>
    </row>
    <row r="58" spans="2:4">
      <c r="B58" s="308" t="s">
        <v>58</v>
      </c>
      <c r="C58" s="300"/>
      <c r="D58" s="309"/>
    </row>
    <row r="59" spans="2:4">
      <c r="B59" s="308" t="s">
        <v>59</v>
      </c>
      <c r="C59" s="300"/>
      <c r="D59" s="309"/>
    </row>
    <row r="60" spans="2:4">
      <c r="B60" s="308" t="s">
        <v>60</v>
      </c>
      <c r="C60" s="300"/>
      <c r="D60" s="309"/>
    </row>
    <row r="61" spans="2:4">
      <c r="B61" s="308" t="s">
        <v>61</v>
      </c>
      <c r="C61" s="300"/>
      <c r="D61" s="309"/>
    </row>
    <row r="62" spans="2:4">
      <c r="B62" s="308" t="s">
        <v>62</v>
      </c>
      <c r="C62" s="300"/>
      <c r="D62" s="309"/>
    </row>
  </sheetData>
  <mergeCells count="6">
    <mergeCell ref="D51:D56"/>
    <mergeCell ref="B1:D1"/>
    <mergeCell ref="D5:D14"/>
    <mergeCell ref="D16:D23"/>
    <mergeCell ref="D25:D28"/>
    <mergeCell ref="D30:D50"/>
  </mergeCells>
  <phoneticPr fontId="36" type="noConversion"/>
  <printOptions horizontalCentered="1" verticalCentered="1" gridLines="1"/>
  <pageMargins left="0.43263888888888902" right="0.78680555555555598" top="7.7777777777777807E-2" bottom="0.118055555555556" header="0" footer="0"/>
  <pageSetup paperSize="12" orientation="landscape" blackAndWhite="1"/>
  <headerFooter alignWithMargins="0">
    <oddHeader>&amp;C&amp;"Calibri"&amp;11@$</oddHeader>
    <oddFooter>&amp;C&amp;"Calibri"&amp;11@$</oddFooter>
  </headerFooter>
</worksheet>
</file>

<file path=xl/worksheets/sheet10.xml><?xml version="1.0" encoding="utf-8"?>
<worksheet xmlns="http://schemas.openxmlformats.org/spreadsheetml/2006/main" xmlns:r="http://schemas.openxmlformats.org/officeDocument/2006/relationships">
  <dimension ref="A1:I48"/>
  <sheetViews>
    <sheetView showGridLines="0" showZeros="0" workbookViewId="0">
      <selection activeCell="K33" sqref="K33"/>
    </sheetView>
  </sheetViews>
  <sheetFormatPr defaultColWidth="10.42578125" defaultRowHeight="14.25"/>
  <cols>
    <col min="1" max="1" width="45.7109375" style="41" customWidth="1"/>
    <col min="2" max="2" width="25.5703125" style="41" customWidth="1"/>
    <col min="3" max="3" width="45.7109375" style="41" customWidth="1"/>
    <col min="4" max="4" width="25.5703125" style="41" customWidth="1"/>
    <col min="5" max="9" width="10.42578125" style="41" hidden="1" customWidth="1"/>
    <col min="10" max="256" width="10.42578125" style="41" customWidth="1"/>
    <col min="257" max="16384" width="10.42578125" style="41"/>
  </cols>
  <sheetData>
    <row r="1" spans="1:6" ht="33.950000000000003" customHeight="1">
      <c r="A1" s="317" t="s">
        <v>3192</v>
      </c>
      <c r="B1" s="317"/>
      <c r="C1" s="317"/>
      <c r="D1" s="317"/>
    </row>
    <row r="2" spans="1:6" ht="17.649999999999999" customHeight="1">
      <c r="A2" s="318" t="s">
        <v>1823</v>
      </c>
      <c r="B2" s="318"/>
      <c r="C2" s="318"/>
      <c r="D2" s="318"/>
    </row>
    <row r="3" spans="1:6" ht="17.649999999999999" customHeight="1">
      <c r="A3" s="318" t="s">
        <v>64</v>
      </c>
      <c r="B3" s="318"/>
      <c r="C3" s="318"/>
      <c r="D3" s="318"/>
    </row>
    <row r="4" spans="1:6" ht="21.75" customHeight="1">
      <c r="A4" s="43" t="s">
        <v>65</v>
      </c>
      <c r="B4" s="43" t="s">
        <v>68</v>
      </c>
      <c r="C4" s="43" t="s">
        <v>65</v>
      </c>
      <c r="D4" s="43" t="s">
        <v>68</v>
      </c>
    </row>
    <row r="5" spans="1:6" ht="17.100000000000001" customHeight="1">
      <c r="A5" s="44" t="s">
        <v>1824</v>
      </c>
      <c r="B5" s="46">
        <v>1161</v>
      </c>
      <c r="C5" s="44" t="s">
        <v>1825</v>
      </c>
      <c r="D5" s="46">
        <v>0</v>
      </c>
      <c r="F5" s="41" t="s">
        <v>153</v>
      </c>
    </row>
    <row r="6" spans="1:6" ht="17.100000000000001" customHeight="1">
      <c r="A6" s="44" t="s">
        <v>1826</v>
      </c>
      <c r="B6" s="46">
        <v>6378</v>
      </c>
      <c r="C6" s="44" t="s">
        <v>1827</v>
      </c>
      <c r="D6" s="46">
        <v>12</v>
      </c>
      <c r="F6" s="41" t="s">
        <v>154</v>
      </c>
    </row>
    <row r="7" spans="1:6" ht="17.100000000000001" customHeight="1">
      <c r="A7" s="44" t="s">
        <v>1828</v>
      </c>
      <c r="B7" s="46">
        <v>3500</v>
      </c>
      <c r="C7" s="44" t="s">
        <v>1829</v>
      </c>
      <c r="D7" s="46">
        <v>0</v>
      </c>
      <c r="F7" s="41" t="s">
        <v>155</v>
      </c>
    </row>
    <row r="8" spans="1:6" ht="17.100000000000001" customHeight="1">
      <c r="A8" s="44" t="s">
        <v>1830</v>
      </c>
      <c r="B8" s="46">
        <v>9405</v>
      </c>
      <c r="C8" s="44" t="s">
        <v>1831</v>
      </c>
      <c r="D8" s="46">
        <v>-1</v>
      </c>
      <c r="F8" s="41" t="s">
        <v>156</v>
      </c>
    </row>
    <row r="9" spans="1:6" ht="17.100000000000001" customHeight="1">
      <c r="A9" s="44" t="s">
        <v>1832</v>
      </c>
      <c r="B9" s="46">
        <v>-585</v>
      </c>
      <c r="C9" s="44" t="s">
        <v>1833</v>
      </c>
      <c r="D9" s="46">
        <v>-7099</v>
      </c>
      <c r="F9" s="41" t="s">
        <v>157</v>
      </c>
    </row>
    <row r="10" spans="1:6" ht="17.100000000000001" customHeight="1">
      <c r="A10" s="44" t="s">
        <v>1834</v>
      </c>
      <c r="B10" s="46">
        <v>-17537</v>
      </c>
      <c r="C10" s="44" t="s">
        <v>1835</v>
      </c>
      <c r="D10" s="46">
        <v>-59036</v>
      </c>
      <c r="F10" s="41" t="s">
        <v>158</v>
      </c>
    </row>
    <row r="11" spans="1:6" ht="17.100000000000001" customHeight="1">
      <c r="A11" s="44" t="s">
        <v>1836</v>
      </c>
      <c r="B11" s="46">
        <v>0</v>
      </c>
      <c r="C11" s="44" t="s">
        <v>1837</v>
      </c>
      <c r="D11" s="46">
        <v>-1308</v>
      </c>
      <c r="F11" s="41" t="s">
        <v>159</v>
      </c>
    </row>
    <row r="12" spans="1:6" ht="17.100000000000001" customHeight="1">
      <c r="A12" s="44" t="s">
        <v>1838</v>
      </c>
      <c r="B12" s="46">
        <v>202287</v>
      </c>
      <c r="C12" s="44" t="s">
        <v>1839</v>
      </c>
      <c r="D12" s="46">
        <v>0</v>
      </c>
      <c r="F12" s="41" t="s">
        <v>160</v>
      </c>
    </row>
    <row r="13" spans="1:6" ht="17.100000000000001" customHeight="1">
      <c r="A13" s="44" t="s">
        <v>1840</v>
      </c>
      <c r="B13" s="46">
        <v>-2910</v>
      </c>
      <c r="C13" s="44" t="s">
        <v>1841</v>
      </c>
      <c r="D13" s="46">
        <v>-100</v>
      </c>
      <c r="F13" s="41" t="s">
        <v>161</v>
      </c>
    </row>
    <row r="14" spans="1:6" ht="17.100000000000001" customHeight="1">
      <c r="A14" s="44" t="s">
        <v>1842</v>
      </c>
      <c r="B14" s="46">
        <v>10131</v>
      </c>
      <c r="C14" s="44" t="s">
        <v>1843</v>
      </c>
      <c r="D14" s="46">
        <v>3825</v>
      </c>
      <c r="F14" s="41" t="s">
        <v>162</v>
      </c>
    </row>
    <row r="15" spans="1:6" ht="17.100000000000001" customHeight="1">
      <c r="A15" s="44" t="s">
        <v>1844</v>
      </c>
      <c r="B15" s="46">
        <v>0</v>
      </c>
      <c r="C15" s="44" t="s">
        <v>1845</v>
      </c>
      <c r="D15" s="46">
        <v>3377</v>
      </c>
      <c r="F15" s="41" t="s">
        <v>163</v>
      </c>
    </row>
    <row r="16" spans="1:6" ht="17.100000000000001" customHeight="1">
      <c r="A16" s="44" t="s">
        <v>1846</v>
      </c>
      <c r="B16" s="46">
        <v>10922</v>
      </c>
      <c r="C16" s="44" t="s">
        <v>1847</v>
      </c>
      <c r="D16" s="46">
        <v>222</v>
      </c>
      <c r="F16" s="41" t="s">
        <v>164</v>
      </c>
    </row>
    <row r="17" spans="1:6" ht="17.100000000000001" customHeight="1">
      <c r="A17" s="44" t="s">
        <v>1848</v>
      </c>
      <c r="B17" s="46">
        <v>0</v>
      </c>
      <c r="C17" s="44" t="s">
        <v>1849</v>
      </c>
      <c r="D17" s="46">
        <v>266</v>
      </c>
      <c r="F17" s="41" t="s">
        <v>165</v>
      </c>
    </row>
    <row r="18" spans="1:6" ht="17.100000000000001" customHeight="1">
      <c r="A18" s="44" t="s">
        <v>1850</v>
      </c>
      <c r="B18" s="46">
        <v>4439</v>
      </c>
      <c r="C18" s="44" t="s">
        <v>1851</v>
      </c>
      <c r="D18" s="46">
        <v>-7328</v>
      </c>
      <c r="F18" s="41" t="s">
        <v>166</v>
      </c>
    </row>
    <row r="19" spans="1:6" ht="17.100000000000001" customHeight="1">
      <c r="A19" s="44" t="s">
        <v>1852</v>
      </c>
      <c r="B19" s="46">
        <v>915</v>
      </c>
      <c r="C19" s="44" t="s">
        <v>1853</v>
      </c>
      <c r="D19" s="46">
        <v>-3532</v>
      </c>
      <c r="F19" s="41" t="s">
        <v>167</v>
      </c>
    </row>
    <row r="20" spans="1:6" ht="17.100000000000001" customHeight="1">
      <c r="A20" s="44" t="s">
        <v>1854</v>
      </c>
      <c r="B20" s="46">
        <v>408</v>
      </c>
      <c r="C20" s="44" t="s">
        <v>1855</v>
      </c>
      <c r="D20" s="46">
        <v>-20400</v>
      </c>
      <c r="F20" s="41" t="s">
        <v>168</v>
      </c>
    </row>
    <row r="21" spans="1:6" ht="17.100000000000001" customHeight="1">
      <c r="A21" s="44" t="s">
        <v>1856</v>
      </c>
      <c r="B21" s="46">
        <v>-1679</v>
      </c>
      <c r="C21" s="44" t="s">
        <v>1857</v>
      </c>
      <c r="D21" s="46">
        <v>-1402</v>
      </c>
      <c r="F21" s="41" t="s">
        <v>169</v>
      </c>
    </row>
    <row r="22" spans="1:6" ht="17.100000000000001" customHeight="1">
      <c r="A22" s="44" t="s">
        <v>1858</v>
      </c>
      <c r="B22" s="46">
        <v>10681</v>
      </c>
      <c r="C22" s="44" t="s">
        <v>1859</v>
      </c>
      <c r="D22" s="46">
        <v>-16410</v>
      </c>
      <c r="F22" s="41" t="s">
        <v>170</v>
      </c>
    </row>
    <row r="23" spans="1:6" ht="17.100000000000001" customHeight="1">
      <c r="A23" s="44" t="s">
        <v>1860</v>
      </c>
      <c r="B23" s="46">
        <v>106640</v>
      </c>
      <c r="C23" s="44" t="s">
        <v>1861</v>
      </c>
      <c r="D23" s="46">
        <v>-12656</v>
      </c>
      <c r="F23" s="41" t="s">
        <v>171</v>
      </c>
    </row>
    <row r="24" spans="1:6" ht="17.100000000000001" customHeight="1">
      <c r="A24" s="44" t="s">
        <v>1862</v>
      </c>
      <c r="B24" s="46">
        <v>757</v>
      </c>
      <c r="C24" s="44" t="s">
        <v>1863</v>
      </c>
      <c r="D24" s="46">
        <v>-1790</v>
      </c>
      <c r="F24" s="41" t="s">
        <v>172</v>
      </c>
    </row>
    <row r="25" spans="1:6" ht="17.100000000000001" customHeight="1">
      <c r="A25" s="44" t="s">
        <v>1864</v>
      </c>
      <c r="B25" s="46">
        <v>150</v>
      </c>
      <c r="C25" s="44" t="s">
        <v>1865</v>
      </c>
      <c r="D25" s="46">
        <v>-393</v>
      </c>
      <c r="F25" s="41" t="s">
        <v>173</v>
      </c>
    </row>
    <row r="26" spans="1:6" ht="17.100000000000001" customHeight="1">
      <c r="A26" s="44" t="s">
        <v>1866</v>
      </c>
      <c r="B26" s="46">
        <v>0</v>
      </c>
      <c r="C26" s="44" t="s">
        <v>1867</v>
      </c>
      <c r="D26" s="46">
        <v>-40</v>
      </c>
      <c r="F26" s="41" t="s">
        <v>174</v>
      </c>
    </row>
    <row r="27" spans="1:6" ht="17.100000000000001" customHeight="1">
      <c r="A27" s="44" t="s">
        <v>1868</v>
      </c>
      <c r="B27" s="46">
        <v>38199</v>
      </c>
      <c r="C27" s="44" t="s">
        <v>1869</v>
      </c>
      <c r="D27" s="46">
        <v>-509</v>
      </c>
      <c r="F27" s="41" t="s">
        <v>175</v>
      </c>
    </row>
    <row r="28" spans="1:6" ht="17.100000000000001" customHeight="1">
      <c r="A28" s="44" t="s">
        <v>1870</v>
      </c>
      <c r="B28" s="46">
        <v>0</v>
      </c>
      <c r="C28" s="44" t="s">
        <v>1871</v>
      </c>
      <c r="D28" s="46">
        <v>-2078</v>
      </c>
      <c r="F28" s="41" t="s">
        <v>177</v>
      </c>
    </row>
    <row r="29" spans="1:6" ht="17.100000000000001" customHeight="1">
      <c r="A29" s="44" t="s">
        <v>1872</v>
      </c>
      <c r="B29" s="46">
        <v>0</v>
      </c>
      <c r="C29" s="44" t="s">
        <v>1873</v>
      </c>
      <c r="D29" s="46">
        <v>390</v>
      </c>
      <c r="F29" s="41" t="s">
        <v>1874</v>
      </c>
    </row>
    <row r="30" spans="1:6" ht="17.100000000000001" customHeight="1">
      <c r="A30" s="44" t="s">
        <v>1875</v>
      </c>
      <c r="B30" s="46">
        <v>0</v>
      </c>
      <c r="C30" s="44" t="s">
        <v>1876</v>
      </c>
      <c r="D30" s="46">
        <v>830</v>
      </c>
      <c r="F30" s="41" t="s">
        <v>1877</v>
      </c>
    </row>
    <row r="31" spans="1:6" ht="17.100000000000001" customHeight="1">
      <c r="A31" s="44" t="s">
        <v>1878</v>
      </c>
      <c r="B31" s="46">
        <v>1431</v>
      </c>
      <c r="C31" s="44" t="s">
        <v>1879</v>
      </c>
      <c r="D31" s="46">
        <v>133514</v>
      </c>
      <c r="F31" s="41" t="s">
        <v>1880</v>
      </c>
    </row>
    <row r="32" spans="1:6" ht="17.100000000000001" customHeight="1">
      <c r="A32" s="44" t="s">
        <v>1881</v>
      </c>
      <c r="B32" s="46">
        <v>0</v>
      </c>
      <c r="C32" s="44" t="s">
        <v>1882</v>
      </c>
      <c r="D32" s="46">
        <v>133514</v>
      </c>
      <c r="F32" s="41" t="s">
        <v>1883</v>
      </c>
    </row>
    <row r="33" spans="1:6" ht="17.100000000000001" customHeight="1">
      <c r="A33" s="44" t="s">
        <v>1884</v>
      </c>
      <c r="B33" s="46">
        <v>0</v>
      </c>
      <c r="C33" s="44" t="s">
        <v>1885</v>
      </c>
      <c r="D33" s="46">
        <v>0</v>
      </c>
      <c r="F33" s="41" t="s">
        <v>1886</v>
      </c>
    </row>
    <row r="34" spans="1:6" ht="17.100000000000001" customHeight="1">
      <c r="A34" s="44" t="s">
        <v>1887</v>
      </c>
      <c r="B34" s="46">
        <v>0</v>
      </c>
      <c r="C34" s="44" t="s">
        <v>1888</v>
      </c>
      <c r="D34" s="46">
        <v>0</v>
      </c>
      <c r="F34" s="41" t="s">
        <v>1889</v>
      </c>
    </row>
    <row r="35" spans="1:6" ht="17.100000000000001" customHeight="1">
      <c r="A35" s="44" t="s">
        <v>1890</v>
      </c>
      <c r="B35" s="46">
        <v>2922</v>
      </c>
      <c r="C35" s="44" t="s">
        <v>1891</v>
      </c>
      <c r="D35" s="46">
        <v>0</v>
      </c>
      <c r="F35" s="41" t="s">
        <v>1892</v>
      </c>
    </row>
    <row r="36" spans="1:6" ht="17.100000000000001" customHeight="1">
      <c r="A36" s="44" t="s">
        <v>1893</v>
      </c>
      <c r="B36" s="46">
        <v>6098</v>
      </c>
      <c r="C36" s="44" t="s">
        <v>1894</v>
      </c>
      <c r="D36" s="46">
        <v>72097</v>
      </c>
      <c r="F36" s="41" t="s">
        <v>1895</v>
      </c>
    </row>
    <row r="37" spans="1:6" ht="17.100000000000001" customHeight="1">
      <c r="A37" s="44" t="s">
        <v>1896</v>
      </c>
      <c r="B37" s="46">
        <v>0</v>
      </c>
      <c r="C37" s="44" t="s">
        <v>1897</v>
      </c>
      <c r="D37" s="46">
        <v>37617</v>
      </c>
      <c r="F37" s="41" t="s">
        <v>1898</v>
      </c>
    </row>
    <row r="38" spans="1:6" ht="17.100000000000001" customHeight="1">
      <c r="A38" s="44" t="s">
        <v>1899</v>
      </c>
      <c r="B38" s="46">
        <v>1636</v>
      </c>
      <c r="C38" s="44" t="s">
        <v>1900</v>
      </c>
      <c r="D38" s="46">
        <v>2581</v>
      </c>
      <c r="F38" s="41" t="s">
        <v>1901</v>
      </c>
    </row>
    <row r="39" spans="1:6" ht="17.100000000000001" customHeight="1">
      <c r="A39" s="44" t="s">
        <v>1902</v>
      </c>
      <c r="B39" s="46">
        <v>11982</v>
      </c>
      <c r="C39" s="44" t="s">
        <v>1903</v>
      </c>
      <c r="D39" s="46">
        <v>31899</v>
      </c>
      <c r="F39" s="41" t="s">
        <v>1904</v>
      </c>
    </row>
    <row r="40" spans="1:6" ht="17.100000000000001" customHeight="1">
      <c r="A40" s="44" t="s">
        <v>1905</v>
      </c>
      <c r="B40" s="46">
        <v>1137</v>
      </c>
      <c r="C40" s="44" t="s">
        <v>1906</v>
      </c>
      <c r="D40" s="46">
        <v>3320</v>
      </c>
      <c r="F40" s="41" t="s">
        <v>1907</v>
      </c>
    </row>
    <row r="41" spans="1:6" ht="17.100000000000001" customHeight="1">
      <c r="A41" s="44" t="s">
        <v>1908</v>
      </c>
      <c r="B41" s="46">
        <v>4005</v>
      </c>
      <c r="C41" s="44" t="s">
        <v>1909</v>
      </c>
      <c r="D41" s="46">
        <v>-1365</v>
      </c>
      <c r="F41" s="41" t="s">
        <v>1910</v>
      </c>
    </row>
    <row r="42" spans="1:6" ht="17.100000000000001" customHeight="1">
      <c r="A42" s="44" t="s">
        <v>1911</v>
      </c>
      <c r="B42" s="46">
        <v>0</v>
      </c>
      <c r="C42" s="44" t="s">
        <v>1912</v>
      </c>
      <c r="D42" s="46">
        <v>4685</v>
      </c>
      <c r="F42" s="41" t="s">
        <v>1913</v>
      </c>
    </row>
    <row r="43" spans="1:6" ht="17.100000000000001" customHeight="1">
      <c r="A43" s="44" t="s">
        <v>1914</v>
      </c>
      <c r="B43" s="46">
        <v>923</v>
      </c>
      <c r="C43" s="44" t="s">
        <v>1915</v>
      </c>
      <c r="D43" s="46">
        <v>31084</v>
      </c>
      <c r="F43" s="41" t="s">
        <v>1916</v>
      </c>
    </row>
    <row r="44" spans="1:6" ht="17.100000000000001" customHeight="1">
      <c r="A44" s="44" t="s">
        <v>1917</v>
      </c>
      <c r="B44" s="46">
        <v>588</v>
      </c>
      <c r="C44" s="44" t="s">
        <v>1918</v>
      </c>
      <c r="D44" s="46">
        <v>28865</v>
      </c>
      <c r="F44" s="41" t="s">
        <v>1919</v>
      </c>
    </row>
    <row r="45" spans="1:6" ht="17.100000000000001" customHeight="1">
      <c r="A45" s="44" t="s">
        <v>1920</v>
      </c>
      <c r="B45" s="46">
        <v>0</v>
      </c>
      <c r="C45" s="44" t="s">
        <v>1921</v>
      </c>
      <c r="D45" s="46">
        <v>81</v>
      </c>
      <c r="F45" s="41" t="s">
        <v>1922</v>
      </c>
    </row>
    <row r="46" spans="1:6" ht="17.100000000000001" customHeight="1">
      <c r="A46" s="44" t="s">
        <v>1923</v>
      </c>
      <c r="B46" s="46">
        <v>0</v>
      </c>
      <c r="C46" s="44" t="s">
        <v>1924</v>
      </c>
      <c r="D46" s="46">
        <v>2138</v>
      </c>
      <c r="F46" s="41" t="s">
        <v>1925</v>
      </c>
    </row>
    <row r="47" spans="1:6" ht="17.100000000000001" customHeight="1">
      <c r="A47" s="44" t="s">
        <v>1926</v>
      </c>
      <c r="B47" s="46">
        <v>0</v>
      </c>
      <c r="C47" s="44" t="s">
        <v>1927</v>
      </c>
      <c r="D47" s="46">
        <v>0</v>
      </c>
      <c r="F47" s="41" t="s">
        <v>1928</v>
      </c>
    </row>
    <row r="48" spans="1:6" ht="15.6" customHeight="1"/>
  </sheetData>
  <mergeCells count="3">
    <mergeCell ref="A1:D1"/>
    <mergeCell ref="A2:D2"/>
    <mergeCell ref="A3:D3"/>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1.xml><?xml version="1.0" encoding="utf-8"?>
<worksheet xmlns="http://schemas.openxmlformats.org/spreadsheetml/2006/main" xmlns:r="http://schemas.openxmlformats.org/officeDocument/2006/relationships">
  <dimension ref="A1:N41"/>
  <sheetViews>
    <sheetView showGridLines="0" showZeros="0" workbookViewId="0">
      <selection activeCell="H30" sqref="H30"/>
    </sheetView>
  </sheetViews>
  <sheetFormatPr defaultColWidth="10.42578125" defaultRowHeight="14.25"/>
  <cols>
    <col min="1" max="1" width="34" style="41" customWidth="1"/>
    <col min="2" max="7" width="18.42578125" style="41" customWidth="1"/>
    <col min="8" max="8" width="29.42578125" style="41" customWidth="1"/>
    <col min="9" max="14" width="18.42578125" style="41" customWidth="1"/>
    <col min="15" max="256" width="10.42578125" style="41" customWidth="1"/>
    <col min="257" max="16384" width="10.42578125" style="41"/>
  </cols>
  <sheetData>
    <row r="1" spans="1:14" ht="33.950000000000003" customHeight="1">
      <c r="A1" s="317" t="s">
        <v>3193</v>
      </c>
      <c r="B1" s="317"/>
      <c r="C1" s="317"/>
      <c r="D1" s="317"/>
      <c r="E1" s="317"/>
      <c r="F1" s="317"/>
      <c r="G1" s="317"/>
      <c r="H1" s="317"/>
      <c r="I1" s="317"/>
      <c r="J1" s="317"/>
      <c r="K1" s="317"/>
      <c r="L1" s="317"/>
      <c r="M1" s="317"/>
      <c r="N1" s="317"/>
    </row>
    <row r="2" spans="1:14" ht="16.899999999999999" customHeight="1">
      <c r="A2" s="318" t="s">
        <v>1929</v>
      </c>
      <c r="B2" s="318"/>
      <c r="C2" s="318"/>
      <c r="D2" s="318"/>
      <c r="E2" s="318"/>
      <c r="F2" s="318"/>
      <c r="G2" s="318"/>
      <c r="H2" s="318"/>
      <c r="I2" s="318"/>
      <c r="J2" s="318"/>
      <c r="K2" s="318"/>
      <c r="L2" s="318"/>
      <c r="M2" s="318"/>
      <c r="N2" s="318"/>
    </row>
    <row r="3" spans="1:14" ht="16.899999999999999" customHeight="1">
      <c r="A3" s="318" t="s">
        <v>64</v>
      </c>
      <c r="B3" s="318"/>
      <c r="C3" s="318"/>
      <c r="D3" s="318"/>
      <c r="E3" s="318"/>
      <c r="F3" s="318"/>
      <c r="G3" s="318"/>
      <c r="H3" s="318"/>
      <c r="I3" s="318"/>
      <c r="J3" s="318"/>
      <c r="K3" s="318"/>
      <c r="L3" s="318"/>
      <c r="M3" s="318"/>
      <c r="N3" s="318"/>
    </row>
    <row r="4" spans="1:14" ht="41.45" customHeight="1">
      <c r="A4" s="43" t="s">
        <v>65</v>
      </c>
      <c r="B4" s="43" t="s">
        <v>1930</v>
      </c>
      <c r="C4" s="43" t="s">
        <v>1931</v>
      </c>
      <c r="D4" s="43" t="s">
        <v>1932</v>
      </c>
      <c r="E4" s="43" t="s">
        <v>1933</v>
      </c>
      <c r="F4" s="43" t="s">
        <v>1934</v>
      </c>
      <c r="G4" s="43" t="s">
        <v>1935</v>
      </c>
      <c r="H4" s="43" t="s">
        <v>65</v>
      </c>
      <c r="I4" s="43" t="s">
        <v>1930</v>
      </c>
      <c r="J4" s="43" t="s">
        <v>1931</v>
      </c>
      <c r="K4" s="43" t="s">
        <v>1932</v>
      </c>
      <c r="L4" s="43" t="s">
        <v>1933</v>
      </c>
      <c r="M4" s="43" t="s">
        <v>1934</v>
      </c>
      <c r="N4" s="43" t="s">
        <v>1935</v>
      </c>
    </row>
    <row r="5" spans="1:14" ht="16.350000000000001" customHeight="1">
      <c r="A5" s="44" t="s">
        <v>69</v>
      </c>
      <c r="B5" s="46">
        <v>389222</v>
      </c>
      <c r="C5" s="46">
        <v>0</v>
      </c>
      <c r="D5" s="46">
        <v>389222</v>
      </c>
      <c r="E5" s="46">
        <v>0</v>
      </c>
      <c r="F5" s="46">
        <v>0</v>
      </c>
      <c r="G5" s="46">
        <v>0</v>
      </c>
      <c r="H5" s="44" t="s">
        <v>70</v>
      </c>
      <c r="I5" s="46">
        <v>59339</v>
      </c>
      <c r="J5" s="46">
        <v>0</v>
      </c>
      <c r="K5" s="46">
        <v>59339</v>
      </c>
      <c r="L5" s="46">
        <v>0</v>
      </c>
      <c r="M5" s="46">
        <v>0</v>
      </c>
      <c r="N5" s="46">
        <v>0</v>
      </c>
    </row>
    <row r="6" spans="1:14" ht="16.350000000000001" customHeight="1">
      <c r="A6" s="44" t="s">
        <v>71</v>
      </c>
      <c r="B6" s="46">
        <v>192103</v>
      </c>
      <c r="C6" s="46">
        <v>0</v>
      </c>
      <c r="D6" s="46">
        <v>192103</v>
      </c>
      <c r="E6" s="46">
        <v>0</v>
      </c>
      <c r="F6" s="46">
        <v>0</v>
      </c>
      <c r="G6" s="46">
        <v>0</v>
      </c>
      <c r="H6" s="44" t="s">
        <v>72</v>
      </c>
      <c r="I6" s="46">
        <v>0</v>
      </c>
      <c r="J6" s="46">
        <v>0</v>
      </c>
      <c r="K6" s="46">
        <v>0</v>
      </c>
      <c r="L6" s="46">
        <v>0</v>
      </c>
      <c r="M6" s="46">
        <v>0</v>
      </c>
      <c r="N6" s="46">
        <v>0</v>
      </c>
    </row>
    <row r="7" spans="1:14" ht="16.350000000000001" customHeight="1">
      <c r="A7" s="44" t="s">
        <v>73</v>
      </c>
      <c r="B7" s="46">
        <v>68344</v>
      </c>
      <c r="C7" s="46">
        <v>0</v>
      </c>
      <c r="D7" s="46">
        <v>68344</v>
      </c>
      <c r="E7" s="46">
        <v>0</v>
      </c>
      <c r="F7" s="46">
        <v>0</v>
      </c>
      <c r="G7" s="46">
        <v>0</v>
      </c>
      <c r="H7" s="44" t="s">
        <v>74</v>
      </c>
      <c r="I7" s="46">
        <v>2775</v>
      </c>
      <c r="J7" s="46">
        <v>0</v>
      </c>
      <c r="K7" s="46">
        <v>2775</v>
      </c>
      <c r="L7" s="46">
        <v>0</v>
      </c>
      <c r="M7" s="46">
        <v>0</v>
      </c>
      <c r="N7" s="46">
        <v>0</v>
      </c>
    </row>
    <row r="8" spans="1:14" ht="16.350000000000001" customHeight="1">
      <c r="A8" s="44" t="s">
        <v>75</v>
      </c>
      <c r="B8" s="46">
        <v>8090</v>
      </c>
      <c r="C8" s="46">
        <v>0</v>
      </c>
      <c r="D8" s="46">
        <v>8090</v>
      </c>
      <c r="E8" s="46">
        <v>0</v>
      </c>
      <c r="F8" s="46">
        <v>0</v>
      </c>
      <c r="G8" s="46">
        <v>0</v>
      </c>
      <c r="H8" s="44" t="s">
        <v>76</v>
      </c>
      <c r="I8" s="46">
        <v>50959</v>
      </c>
      <c r="J8" s="46">
        <v>0</v>
      </c>
      <c r="K8" s="46">
        <v>50959</v>
      </c>
      <c r="L8" s="46">
        <v>0</v>
      </c>
      <c r="M8" s="46">
        <v>0</v>
      </c>
      <c r="N8" s="46">
        <v>0</v>
      </c>
    </row>
    <row r="9" spans="1:14" ht="16.350000000000001" customHeight="1">
      <c r="A9" s="44" t="s">
        <v>77</v>
      </c>
      <c r="B9" s="46">
        <v>96687</v>
      </c>
      <c r="C9" s="46">
        <v>0</v>
      </c>
      <c r="D9" s="46">
        <v>96687</v>
      </c>
      <c r="E9" s="46">
        <v>0</v>
      </c>
      <c r="F9" s="46">
        <v>0</v>
      </c>
      <c r="G9" s="46">
        <v>0</v>
      </c>
      <c r="H9" s="44" t="s">
        <v>78</v>
      </c>
      <c r="I9" s="46">
        <v>112790</v>
      </c>
      <c r="J9" s="46">
        <v>0</v>
      </c>
      <c r="K9" s="46">
        <v>112790</v>
      </c>
      <c r="L9" s="46">
        <v>0</v>
      </c>
      <c r="M9" s="46">
        <v>0</v>
      </c>
      <c r="N9" s="46">
        <v>0</v>
      </c>
    </row>
    <row r="10" spans="1:14" ht="16.350000000000001" customHeight="1">
      <c r="A10" s="44" t="s">
        <v>79</v>
      </c>
      <c r="B10" s="46">
        <v>20879</v>
      </c>
      <c r="C10" s="46">
        <v>0</v>
      </c>
      <c r="D10" s="46">
        <v>20879</v>
      </c>
      <c r="E10" s="46">
        <v>0</v>
      </c>
      <c r="F10" s="46">
        <v>0</v>
      </c>
      <c r="G10" s="46">
        <v>0</v>
      </c>
      <c r="H10" s="44" t="s">
        <v>80</v>
      </c>
      <c r="I10" s="46">
        <v>4711</v>
      </c>
      <c r="J10" s="46">
        <v>0</v>
      </c>
      <c r="K10" s="46">
        <v>4711</v>
      </c>
      <c r="L10" s="46">
        <v>0</v>
      </c>
      <c r="M10" s="46">
        <v>0</v>
      </c>
      <c r="N10" s="46">
        <v>0</v>
      </c>
    </row>
    <row r="11" spans="1:14" ht="16.350000000000001" customHeight="1">
      <c r="A11" s="44" t="s">
        <v>81</v>
      </c>
      <c r="B11" s="46">
        <v>0</v>
      </c>
      <c r="C11" s="46">
        <v>0</v>
      </c>
      <c r="D11" s="46">
        <v>0</v>
      </c>
      <c r="E11" s="46">
        <v>0</v>
      </c>
      <c r="F11" s="46">
        <v>0</v>
      </c>
      <c r="G11" s="46">
        <v>0</v>
      </c>
      <c r="H11" s="44" t="s">
        <v>82</v>
      </c>
      <c r="I11" s="46">
        <v>23819</v>
      </c>
      <c r="J11" s="46">
        <v>0</v>
      </c>
      <c r="K11" s="46">
        <v>23819</v>
      </c>
      <c r="L11" s="46">
        <v>0</v>
      </c>
      <c r="M11" s="46">
        <v>0</v>
      </c>
      <c r="N11" s="46">
        <v>0</v>
      </c>
    </row>
    <row r="12" spans="1:14" ht="16.350000000000001" customHeight="1">
      <c r="A12" s="44" t="s">
        <v>83</v>
      </c>
      <c r="B12" s="46">
        <v>0</v>
      </c>
      <c r="C12" s="46">
        <v>0</v>
      </c>
      <c r="D12" s="46">
        <v>0</v>
      </c>
      <c r="E12" s="46">
        <v>0</v>
      </c>
      <c r="F12" s="46">
        <v>0</v>
      </c>
      <c r="G12" s="46">
        <v>0</v>
      </c>
      <c r="H12" s="44" t="s">
        <v>84</v>
      </c>
      <c r="I12" s="46">
        <v>78215</v>
      </c>
      <c r="J12" s="46">
        <v>0</v>
      </c>
      <c r="K12" s="46">
        <v>78215</v>
      </c>
      <c r="L12" s="46">
        <v>0</v>
      </c>
      <c r="M12" s="46">
        <v>0</v>
      </c>
      <c r="N12" s="46">
        <v>0</v>
      </c>
    </row>
    <row r="13" spans="1:14" ht="16.350000000000001" customHeight="1">
      <c r="A13" s="44" t="s">
        <v>85</v>
      </c>
      <c r="B13" s="46">
        <v>0</v>
      </c>
      <c r="C13" s="46">
        <v>0</v>
      </c>
      <c r="D13" s="46">
        <v>0</v>
      </c>
      <c r="E13" s="46">
        <v>0</v>
      </c>
      <c r="F13" s="46">
        <v>0</v>
      </c>
      <c r="G13" s="46">
        <v>0</v>
      </c>
      <c r="H13" s="44" t="s">
        <v>86</v>
      </c>
      <c r="I13" s="46">
        <v>155443</v>
      </c>
      <c r="J13" s="46">
        <v>0</v>
      </c>
      <c r="K13" s="46">
        <v>155443</v>
      </c>
      <c r="L13" s="46">
        <v>0</v>
      </c>
      <c r="M13" s="46">
        <v>0</v>
      </c>
      <c r="N13" s="46">
        <v>0</v>
      </c>
    </row>
    <row r="14" spans="1:14" ht="16.350000000000001" customHeight="1">
      <c r="A14" s="44" t="s">
        <v>87</v>
      </c>
      <c r="B14" s="46">
        <v>0</v>
      </c>
      <c r="C14" s="46">
        <v>0</v>
      </c>
      <c r="D14" s="46">
        <v>0</v>
      </c>
      <c r="E14" s="46">
        <v>0</v>
      </c>
      <c r="F14" s="46">
        <v>0</v>
      </c>
      <c r="G14" s="46">
        <v>0</v>
      </c>
      <c r="H14" s="44" t="s">
        <v>88</v>
      </c>
      <c r="I14" s="46">
        <v>45608</v>
      </c>
      <c r="J14" s="46">
        <v>0</v>
      </c>
      <c r="K14" s="46">
        <v>45608</v>
      </c>
      <c r="L14" s="46">
        <v>0</v>
      </c>
      <c r="M14" s="46">
        <v>0</v>
      </c>
      <c r="N14" s="46">
        <v>0</v>
      </c>
    </row>
    <row r="15" spans="1:14" ht="16.350000000000001" customHeight="1">
      <c r="A15" s="44" t="s">
        <v>89</v>
      </c>
      <c r="B15" s="46">
        <v>0</v>
      </c>
      <c r="C15" s="46">
        <v>0</v>
      </c>
      <c r="D15" s="46">
        <v>0</v>
      </c>
      <c r="E15" s="46">
        <v>0</v>
      </c>
      <c r="F15" s="46">
        <v>0</v>
      </c>
      <c r="G15" s="46">
        <v>0</v>
      </c>
      <c r="H15" s="44" t="s">
        <v>90</v>
      </c>
      <c r="I15" s="46">
        <v>108079</v>
      </c>
      <c r="J15" s="46">
        <v>0</v>
      </c>
      <c r="K15" s="46">
        <v>108079</v>
      </c>
      <c r="L15" s="46">
        <v>0</v>
      </c>
      <c r="M15" s="46">
        <v>0</v>
      </c>
      <c r="N15" s="46">
        <v>0</v>
      </c>
    </row>
    <row r="16" spans="1:14" ht="16.350000000000001" customHeight="1">
      <c r="A16" s="44" t="s">
        <v>91</v>
      </c>
      <c r="B16" s="46">
        <v>0</v>
      </c>
      <c r="C16" s="46">
        <v>0</v>
      </c>
      <c r="D16" s="46">
        <v>0</v>
      </c>
      <c r="E16" s="46">
        <v>0</v>
      </c>
      <c r="F16" s="46">
        <v>0</v>
      </c>
      <c r="G16" s="46">
        <v>0</v>
      </c>
      <c r="H16" s="44" t="s">
        <v>92</v>
      </c>
      <c r="I16" s="46">
        <v>29314</v>
      </c>
      <c r="J16" s="46">
        <v>0</v>
      </c>
      <c r="K16" s="46">
        <v>29314</v>
      </c>
      <c r="L16" s="46">
        <v>0</v>
      </c>
      <c r="M16" s="46">
        <v>0</v>
      </c>
      <c r="N16" s="46">
        <v>0</v>
      </c>
    </row>
    <row r="17" spans="1:14" ht="16.350000000000001" customHeight="1">
      <c r="A17" s="44" t="s">
        <v>93</v>
      </c>
      <c r="B17" s="46">
        <v>0</v>
      </c>
      <c r="C17" s="46">
        <v>0</v>
      </c>
      <c r="D17" s="46">
        <v>0</v>
      </c>
      <c r="E17" s="46">
        <v>0</v>
      </c>
      <c r="F17" s="46">
        <v>0</v>
      </c>
      <c r="G17" s="46">
        <v>0</v>
      </c>
      <c r="H17" s="44" t="s">
        <v>94</v>
      </c>
      <c r="I17" s="46">
        <v>29000</v>
      </c>
      <c r="J17" s="46">
        <v>0</v>
      </c>
      <c r="K17" s="46">
        <v>29000</v>
      </c>
      <c r="L17" s="46">
        <v>0</v>
      </c>
      <c r="M17" s="46">
        <v>0</v>
      </c>
      <c r="N17" s="46">
        <v>0</v>
      </c>
    </row>
    <row r="18" spans="1:14" ht="16.350000000000001" customHeight="1">
      <c r="A18" s="44" t="s">
        <v>95</v>
      </c>
      <c r="B18" s="46">
        <v>0</v>
      </c>
      <c r="C18" s="46">
        <v>0</v>
      </c>
      <c r="D18" s="46">
        <v>0</v>
      </c>
      <c r="E18" s="46">
        <v>0</v>
      </c>
      <c r="F18" s="46">
        <v>0</v>
      </c>
      <c r="G18" s="46">
        <v>0</v>
      </c>
      <c r="H18" s="44" t="s">
        <v>96</v>
      </c>
      <c r="I18" s="46">
        <v>13872</v>
      </c>
      <c r="J18" s="46">
        <v>0</v>
      </c>
      <c r="K18" s="46">
        <v>13872</v>
      </c>
      <c r="L18" s="46">
        <v>0</v>
      </c>
      <c r="M18" s="46">
        <v>0</v>
      </c>
      <c r="N18" s="46">
        <v>0</v>
      </c>
    </row>
    <row r="19" spans="1:14" ht="15.6" customHeight="1">
      <c r="A19" s="44" t="s">
        <v>97</v>
      </c>
      <c r="B19" s="46">
        <v>3119</v>
      </c>
      <c r="C19" s="46">
        <v>0</v>
      </c>
      <c r="D19" s="46">
        <v>3119</v>
      </c>
      <c r="E19" s="46">
        <v>0</v>
      </c>
      <c r="F19" s="46">
        <v>0</v>
      </c>
      <c r="G19" s="46">
        <v>0</v>
      </c>
      <c r="H19" s="44" t="s">
        <v>98</v>
      </c>
      <c r="I19" s="46">
        <v>1152</v>
      </c>
      <c r="J19" s="46">
        <v>0</v>
      </c>
      <c r="K19" s="46">
        <v>1152</v>
      </c>
      <c r="L19" s="46">
        <v>0</v>
      </c>
      <c r="M19" s="46">
        <v>0</v>
      </c>
      <c r="N19" s="46">
        <v>0</v>
      </c>
    </row>
    <row r="20" spans="1:14" ht="16.350000000000001" customHeight="1">
      <c r="A20" s="44" t="s">
        <v>99</v>
      </c>
      <c r="B20" s="46">
        <v>0</v>
      </c>
      <c r="C20" s="46">
        <v>0</v>
      </c>
      <c r="D20" s="46">
        <v>0</v>
      </c>
      <c r="E20" s="46">
        <v>0</v>
      </c>
      <c r="F20" s="46">
        <v>0</v>
      </c>
      <c r="G20" s="46">
        <v>0</v>
      </c>
      <c r="H20" s="44" t="s">
        <v>100</v>
      </c>
      <c r="I20" s="46">
        <v>20611</v>
      </c>
      <c r="J20" s="46">
        <v>0</v>
      </c>
      <c r="K20" s="46">
        <v>20611</v>
      </c>
      <c r="L20" s="46">
        <v>0</v>
      </c>
      <c r="M20" s="46">
        <v>0</v>
      </c>
      <c r="N20" s="46">
        <v>0</v>
      </c>
    </row>
    <row r="21" spans="1:14" ht="16.350000000000001" customHeight="1">
      <c r="A21" s="44" t="s">
        <v>101</v>
      </c>
      <c r="B21" s="46">
        <v>89918</v>
      </c>
      <c r="C21" s="46">
        <v>0</v>
      </c>
      <c r="D21" s="46">
        <v>89918</v>
      </c>
      <c r="E21" s="46">
        <v>0</v>
      </c>
      <c r="F21" s="46">
        <v>0</v>
      </c>
      <c r="G21" s="46">
        <v>0</v>
      </c>
      <c r="H21" s="44" t="s">
        <v>102</v>
      </c>
      <c r="I21" s="46">
        <v>0</v>
      </c>
      <c r="J21" s="46">
        <v>0</v>
      </c>
      <c r="K21" s="46">
        <v>0</v>
      </c>
      <c r="L21" s="46">
        <v>0</v>
      </c>
      <c r="M21" s="46">
        <v>0</v>
      </c>
      <c r="N21" s="46">
        <v>0</v>
      </c>
    </row>
    <row r="22" spans="1:14" ht="16.350000000000001" customHeight="1">
      <c r="A22" s="44" t="s">
        <v>103</v>
      </c>
      <c r="B22" s="46">
        <v>18002</v>
      </c>
      <c r="C22" s="46">
        <v>0</v>
      </c>
      <c r="D22" s="46">
        <v>18002</v>
      </c>
      <c r="E22" s="46">
        <v>0</v>
      </c>
      <c r="F22" s="46">
        <v>0</v>
      </c>
      <c r="G22" s="46">
        <v>0</v>
      </c>
      <c r="H22" s="44" t="s">
        <v>104</v>
      </c>
      <c r="I22" s="46">
        <v>4746</v>
      </c>
      <c r="J22" s="46">
        <v>0</v>
      </c>
      <c r="K22" s="46">
        <v>4746</v>
      </c>
      <c r="L22" s="46">
        <v>0</v>
      </c>
      <c r="M22" s="46">
        <v>0</v>
      </c>
      <c r="N22" s="46">
        <v>0</v>
      </c>
    </row>
    <row r="23" spans="1:14" ht="16.350000000000001" customHeight="1">
      <c r="A23" s="44" t="s">
        <v>105</v>
      </c>
      <c r="B23" s="46">
        <v>15998</v>
      </c>
      <c r="C23" s="46">
        <v>0</v>
      </c>
      <c r="D23" s="46">
        <v>15998</v>
      </c>
      <c r="E23" s="46">
        <v>0</v>
      </c>
      <c r="F23" s="46">
        <v>0</v>
      </c>
      <c r="G23" s="46">
        <v>0</v>
      </c>
      <c r="H23" s="44" t="s">
        <v>106</v>
      </c>
      <c r="I23" s="46">
        <v>25248</v>
      </c>
      <c r="J23" s="46">
        <v>0</v>
      </c>
      <c r="K23" s="46">
        <v>25248</v>
      </c>
      <c r="L23" s="46">
        <v>0</v>
      </c>
      <c r="M23" s="46">
        <v>0</v>
      </c>
      <c r="N23" s="46">
        <v>0</v>
      </c>
    </row>
    <row r="24" spans="1:14" ht="16.350000000000001" customHeight="1">
      <c r="A24" s="44" t="s">
        <v>107</v>
      </c>
      <c r="B24" s="46">
        <v>12676</v>
      </c>
      <c r="C24" s="46">
        <v>0</v>
      </c>
      <c r="D24" s="46">
        <v>12676</v>
      </c>
      <c r="E24" s="46">
        <v>0</v>
      </c>
      <c r="F24" s="46">
        <v>0</v>
      </c>
      <c r="G24" s="46">
        <v>0</v>
      </c>
      <c r="H24" s="44" t="s">
        <v>108</v>
      </c>
      <c r="I24" s="46">
        <v>2163</v>
      </c>
      <c r="J24" s="46">
        <v>0</v>
      </c>
      <c r="K24" s="46">
        <v>2163</v>
      </c>
      <c r="L24" s="46">
        <v>0</v>
      </c>
      <c r="M24" s="46">
        <v>0</v>
      </c>
      <c r="N24" s="46">
        <v>0</v>
      </c>
    </row>
    <row r="25" spans="1:14" ht="16.350000000000001" customHeight="1">
      <c r="A25" s="44" t="s">
        <v>109</v>
      </c>
      <c r="B25" s="46">
        <v>2943</v>
      </c>
      <c r="C25" s="46">
        <v>0</v>
      </c>
      <c r="D25" s="46">
        <v>2943</v>
      </c>
      <c r="E25" s="46">
        <v>0</v>
      </c>
      <c r="F25" s="46">
        <v>0</v>
      </c>
      <c r="G25" s="46">
        <v>0</v>
      </c>
      <c r="H25" s="44" t="s">
        <v>110</v>
      </c>
      <c r="I25" s="46">
        <v>9619</v>
      </c>
      <c r="J25" s="46">
        <v>0</v>
      </c>
      <c r="K25" s="46">
        <v>9619</v>
      </c>
      <c r="L25" s="46">
        <v>0</v>
      </c>
      <c r="M25" s="46">
        <v>0</v>
      </c>
      <c r="N25" s="46">
        <v>0</v>
      </c>
    </row>
    <row r="26" spans="1:14" ht="16.350000000000001" customHeight="1">
      <c r="A26" s="44" t="s">
        <v>111</v>
      </c>
      <c r="B26" s="46">
        <v>25734</v>
      </c>
      <c r="C26" s="46">
        <v>0</v>
      </c>
      <c r="D26" s="46">
        <v>25734</v>
      </c>
      <c r="E26" s="46">
        <v>0</v>
      </c>
      <c r="F26" s="46">
        <v>0</v>
      </c>
      <c r="G26" s="46">
        <v>0</v>
      </c>
      <c r="H26" s="44" t="s">
        <v>1936</v>
      </c>
      <c r="I26" s="46">
        <v>0</v>
      </c>
      <c r="J26" s="46">
        <v>0</v>
      </c>
      <c r="K26" s="46">
        <v>0</v>
      </c>
      <c r="L26" s="46">
        <v>0</v>
      </c>
      <c r="M26" s="46">
        <v>0</v>
      </c>
      <c r="N26" s="46">
        <v>0</v>
      </c>
    </row>
    <row r="27" spans="1:14" ht="16.350000000000001" customHeight="1">
      <c r="A27" s="44" t="s">
        <v>113</v>
      </c>
      <c r="B27" s="46">
        <v>14565</v>
      </c>
      <c r="C27" s="46">
        <v>0</v>
      </c>
      <c r="D27" s="46">
        <v>14565</v>
      </c>
      <c r="E27" s="46">
        <v>0</v>
      </c>
      <c r="F27" s="46">
        <v>0</v>
      </c>
      <c r="G27" s="46">
        <v>0</v>
      </c>
      <c r="H27" s="44" t="s">
        <v>1937</v>
      </c>
      <c r="I27" s="46">
        <v>24128</v>
      </c>
      <c r="J27" s="46">
        <v>0</v>
      </c>
      <c r="K27" s="46">
        <v>24128</v>
      </c>
      <c r="L27" s="46">
        <v>0</v>
      </c>
      <c r="M27" s="46">
        <v>0</v>
      </c>
      <c r="N27" s="46">
        <v>0</v>
      </c>
    </row>
    <row r="28" spans="1:14" ht="16.350000000000001" customHeight="1">
      <c r="A28" s="66"/>
      <c r="B28" s="45"/>
      <c r="C28" s="45"/>
      <c r="D28" s="66"/>
      <c r="E28" s="45"/>
      <c r="F28" s="66"/>
      <c r="G28" s="66"/>
      <c r="H28" s="44" t="s">
        <v>1938</v>
      </c>
      <c r="I28" s="46">
        <v>0</v>
      </c>
      <c r="J28" s="46">
        <v>0</v>
      </c>
      <c r="K28" s="46">
        <v>0</v>
      </c>
      <c r="L28" s="46">
        <v>0</v>
      </c>
      <c r="M28" s="46">
        <v>0</v>
      </c>
      <c r="N28" s="46">
        <v>0</v>
      </c>
    </row>
    <row r="29" spans="1:14" ht="16.350000000000001" customHeight="1">
      <c r="A29" s="66"/>
      <c r="B29" s="45"/>
      <c r="C29" s="45"/>
      <c r="D29" s="45"/>
      <c r="E29" s="45"/>
      <c r="F29" s="45"/>
      <c r="G29" s="45"/>
      <c r="H29" s="44"/>
      <c r="I29" s="45"/>
      <c r="J29" s="45"/>
      <c r="K29" s="45"/>
      <c r="L29" s="45"/>
      <c r="M29" s="45"/>
      <c r="N29" s="45"/>
    </row>
    <row r="30" spans="1:14" ht="16.350000000000001" customHeight="1">
      <c r="A30" s="44"/>
      <c r="B30" s="45"/>
      <c r="C30" s="45"/>
      <c r="D30" s="45"/>
      <c r="E30" s="45"/>
      <c r="F30" s="45"/>
      <c r="G30" s="45"/>
      <c r="H30" s="44"/>
      <c r="I30" s="45"/>
      <c r="J30" s="45"/>
      <c r="K30" s="45"/>
      <c r="L30" s="45"/>
      <c r="M30" s="45"/>
      <c r="N30" s="45"/>
    </row>
    <row r="31" spans="1:14" ht="16.350000000000001" customHeight="1">
      <c r="A31" s="44"/>
      <c r="B31" s="45"/>
      <c r="C31" s="45"/>
      <c r="D31" s="45"/>
      <c r="E31" s="45"/>
      <c r="F31" s="45"/>
      <c r="G31" s="45"/>
      <c r="H31" s="44"/>
      <c r="I31" s="45"/>
      <c r="J31" s="45"/>
      <c r="K31" s="45"/>
      <c r="L31" s="45"/>
      <c r="M31" s="45"/>
      <c r="N31" s="45"/>
    </row>
    <row r="32" spans="1:14" ht="16.350000000000001" customHeight="1">
      <c r="A32" s="44"/>
      <c r="B32" s="45"/>
      <c r="C32" s="45"/>
      <c r="D32" s="45"/>
      <c r="E32" s="45"/>
      <c r="F32" s="45"/>
      <c r="G32" s="45"/>
      <c r="H32" s="44"/>
      <c r="I32" s="45"/>
      <c r="J32" s="45"/>
      <c r="K32" s="45"/>
      <c r="L32" s="45"/>
      <c r="M32" s="45"/>
      <c r="N32" s="45"/>
    </row>
    <row r="33" spans="1:14" ht="16.350000000000001" customHeight="1">
      <c r="A33" s="44"/>
      <c r="B33" s="45"/>
      <c r="C33" s="45"/>
      <c r="D33" s="45"/>
      <c r="E33" s="45"/>
      <c r="F33" s="45"/>
      <c r="G33" s="45"/>
      <c r="H33" s="44"/>
      <c r="I33" s="45"/>
      <c r="J33" s="45"/>
      <c r="K33" s="45"/>
      <c r="L33" s="45"/>
      <c r="M33" s="45"/>
      <c r="N33" s="45"/>
    </row>
    <row r="34" spans="1:14" ht="16.350000000000001" customHeight="1">
      <c r="A34" s="44"/>
      <c r="B34" s="45"/>
      <c r="C34" s="45"/>
      <c r="D34" s="45"/>
      <c r="E34" s="45"/>
      <c r="F34" s="45"/>
      <c r="G34" s="45"/>
      <c r="H34" s="44"/>
      <c r="I34" s="45"/>
      <c r="J34" s="45"/>
      <c r="K34" s="45"/>
      <c r="L34" s="45"/>
      <c r="M34" s="45"/>
      <c r="N34" s="45"/>
    </row>
    <row r="35" spans="1:14" ht="16.350000000000001" customHeight="1">
      <c r="A35" s="44"/>
      <c r="B35" s="45"/>
      <c r="C35" s="45"/>
      <c r="D35" s="45"/>
      <c r="E35" s="45"/>
      <c r="F35" s="45"/>
      <c r="G35" s="45"/>
      <c r="H35" s="44"/>
      <c r="I35" s="45"/>
      <c r="J35" s="45"/>
      <c r="K35" s="45"/>
      <c r="L35" s="45"/>
      <c r="M35" s="45"/>
      <c r="N35" s="45"/>
    </row>
    <row r="36" spans="1:14" ht="16.350000000000001" customHeight="1">
      <c r="A36" s="44"/>
      <c r="B36" s="45"/>
      <c r="C36" s="45"/>
      <c r="D36" s="45"/>
      <c r="E36" s="45"/>
      <c r="F36" s="45"/>
      <c r="G36" s="45"/>
      <c r="H36" s="44"/>
      <c r="I36" s="45"/>
      <c r="J36" s="45"/>
      <c r="K36" s="45"/>
      <c r="L36" s="45"/>
      <c r="M36" s="45"/>
      <c r="N36" s="45"/>
    </row>
    <row r="37" spans="1:14" ht="16.350000000000001" customHeight="1">
      <c r="A37" s="44"/>
      <c r="B37" s="45"/>
      <c r="C37" s="45"/>
      <c r="D37" s="45"/>
      <c r="E37" s="45"/>
      <c r="F37" s="45"/>
      <c r="G37" s="45"/>
      <c r="H37" s="44"/>
      <c r="I37" s="45"/>
      <c r="J37" s="45"/>
      <c r="K37" s="45"/>
      <c r="L37" s="45"/>
      <c r="M37" s="45"/>
      <c r="N37" s="45"/>
    </row>
    <row r="38" spans="1:14" ht="16.350000000000001" customHeight="1">
      <c r="A38" s="44"/>
      <c r="B38" s="45"/>
      <c r="C38" s="45"/>
      <c r="D38" s="45"/>
      <c r="E38" s="45"/>
      <c r="F38" s="45"/>
      <c r="G38" s="45"/>
      <c r="H38" s="44"/>
      <c r="I38" s="45"/>
      <c r="J38" s="45"/>
      <c r="K38" s="45"/>
      <c r="L38" s="45"/>
      <c r="M38" s="45"/>
      <c r="N38" s="45"/>
    </row>
    <row r="39" spans="1:14" ht="16.350000000000001" customHeight="1">
      <c r="A39" s="44"/>
      <c r="B39" s="45"/>
      <c r="C39" s="45"/>
      <c r="D39" s="45"/>
      <c r="E39" s="45"/>
      <c r="F39" s="45"/>
      <c r="G39" s="45"/>
      <c r="H39" s="44"/>
      <c r="I39" s="45"/>
      <c r="J39" s="45"/>
      <c r="K39" s="45"/>
      <c r="L39" s="45"/>
      <c r="M39" s="45"/>
      <c r="N39" s="45"/>
    </row>
    <row r="40" spans="1:14" ht="16.350000000000001" customHeight="1">
      <c r="A40" s="43" t="s">
        <v>117</v>
      </c>
      <c r="B40" s="46">
        <v>479140</v>
      </c>
      <c r="C40" s="46">
        <v>0</v>
      </c>
      <c r="D40" s="46">
        <v>479140</v>
      </c>
      <c r="E40" s="46">
        <v>0</v>
      </c>
      <c r="F40" s="46">
        <v>0</v>
      </c>
      <c r="G40" s="46">
        <v>0</v>
      </c>
      <c r="H40" s="43" t="s">
        <v>118</v>
      </c>
      <c r="I40" s="46">
        <v>801591</v>
      </c>
      <c r="J40" s="46">
        <v>0</v>
      </c>
      <c r="K40" s="46">
        <v>801591</v>
      </c>
      <c r="L40" s="46">
        <v>0</v>
      </c>
      <c r="M40" s="46">
        <v>0</v>
      </c>
      <c r="N40" s="46">
        <v>0</v>
      </c>
    </row>
    <row r="41" spans="1:14" ht="16.899999999999999" customHeight="1"/>
  </sheetData>
  <mergeCells count="3">
    <mergeCell ref="A1:N1"/>
    <mergeCell ref="A2:N2"/>
    <mergeCell ref="A3:N3"/>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2.xml><?xml version="1.0" encoding="utf-8"?>
<worksheet xmlns="http://schemas.openxmlformats.org/spreadsheetml/2006/main" xmlns:r="http://schemas.openxmlformats.org/officeDocument/2006/relationships">
  <dimension ref="A1:M41"/>
  <sheetViews>
    <sheetView showGridLines="0" showZeros="0" workbookViewId="0">
      <selection activeCell="F25" sqref="F25"/>
    </sheetView>
  </sheetViews>
  <sheetFormatPr defaultColWidth="10.42578125" defaultRowHeight="14.25"/>
  <cols>
    <col min="1" max="1" width="33.42578125" style="41" customWidth="1"/>
    <col min="2" max="4" width="15.28515625" style="41" customWidth="1"/>
    <col min="5" max="5" width="33.42578125" style="41" customWidth="1"/>
    <col min="6" max="8" width="15.28515625" style="41" customWidth="1"/>
    <col min="9" max="13" width="10.42578125" style="41" hidden="1" customWidth="1"/>
    <col min="14" max="256" width="10.42578125" style="41" customWidth="1"/>
    <col min="257" max="16384" width="10.42578125" style="41"/>
  </cols>
  <sheetData>
    <row r="1" spans="1:8" ht="33.950000000000003" customHeight="1">
      <c r="A1" s="317" t="s">
        <v>3194</v>
      </c>
      <c r="B1" s="317"/>
      <c r="C1" s="317"/>
      <c r="D1" s="317"/>
      <c r="E1" s="317"/>
      <c r="F1" s="317"/>
      <c r="G1" s="317"/>
      <c r="H1" s="317"/>
    </row>
    <row r="2" spans="1:8" ht="17.25" customHeight="1">
      <c r="A2" s="318" t="s">
        <v>1939</v>
      </c>
      <c r="B2" s="318"/>
      <c r="C2" s="318"/>
      <c r="D2" s="318"/>
      <c r="E2" s="318"/>
      <c r="F2" s="318"/>
      <c r="G2" s="318"/>
      <c r="H2" s="318"/>
    </row>
    <row r="3" spans="1:8" ht="17.25" customHeight="1">
      <c r="A3" s="318" t="s">
        <v>64</v>
      </c>
      <c r="B3" s="318"/>
      <c r="C3" s="318"/>
      <c r="D3" s="318"/>
      <c r="E3" s="318"/>
      <c r="F3" s="318"/>
      <c r="G3" s="318"/>
      <c r="H3" s="318"/>
    </row>
    <row r="4" spans="1:8" ht="18.75" customHeight="1">
      <c r="A4" s="43" t="s">
        <v>65</v>
      </c>
      <c r="B4" s="43" t="s">
        <v>1940</v>
      </c>
      <c r="C4" s="43" t="s">
        <v>1941</v>
      </c>
      <c r="D4" s="43" t="s">
        <v>1942</v>
      </c>
      <c r="E4" s="43" t="s">
        <v>65</v>
      </c>
      <c r="F4" s="43" t="s">
        <v>1940</v>
      </c>
      <c r="G4" s="43" t="s">
        <v>1941</v>
      </c>
      <c r="H4" s="43" t="s">
        <v>1942</v>
      </c>
    </row>
    <row r="5" spans="1:8" ht="17.100000000000001" customHeight="1">
      <c r="A5" s="44" t="s">
        <v>69</v>
      </c>
      <c r="B5" s="46">
        <f t="shared" ref="B5" si="0">SUM(C5:D5)</f>
        <v>0</v>
      </c>
      <c r="C5" s="46">
        <v>0</v>
      </c>
      <c r="D5" s="46">
        <v>0</v>
      </c>
      <c r="E5" s="44" t="s">
        <v>70</v>
      </c>
      <c r="F5" s="46">
        <f t="shared" ref="F5" si="1">SUM(G5:H5)</f>
        <v>0</v>
      </c>
      <c r="G5" s="46">
        <v>0</v>
      </c>
      <c r="H5" s="46">
        <v>0</v>
      </c>
    </row>
    <row r="6" spans="1:8" ht="17.100000000000001" customHeight="1">
      <c r="A6" s="44" t="s">
        <v>71</v>
      </c>
      <c r="B6" s="46">
        <f t="shared" ref="B6:B27" si="2">SUM(C6:D6)</f>
        <v>0</v>
      </c>
      <c r="C6" s="46">
        <v>0</v>
      </c>
      <c r="D6" s="46">
        <v>0</v>
      </c>
      <c r="E6" s="44" t="s">
        <v>72</v>
      </c>
      <c r="F6" s="46">
        <f t="shared" ref="F6:F28" si="3">SUM(G6:H6)</f>
        <v>0</v>
      </c>
      <c r="G6" s="46">
        <v>0</v>
      </c>
      <c r="H6" s="46">
        <v>0</v>
      </c>
    </row>
    <row r="7" spans="1:8" ht="17.100000000000001" customHeight="1">
      <c r="A7" s="44" t="s">
        <v>73</v>
      </c>
      <c r="B7" s="46">
        <f t="shared" si="2"/>
        <v>0</v>
      </c>
      <c r="C7" s="46">
        <v>0</v>
      </c>
      <c r="D7" s="46">
        <v>0</v>
      </c>
      <c r="E7" s="44" t="s">
        <v>74</v>
      </c>
      <c r="F7" s="46">
        <f t="shared" si="3"/>
        <v>0</v>
      </c>
      <c r="G7" s="46">
        <v>0</v>
      </c>
      <c r="H7" s="46">
        <v>0</v>
      </c>
    </row>
    <row r="8" spans="1:8" ht="17.100000000000001" customHeight="1">
      <c r="A8" s="44" t="s">
        <v>75</v>
      </c>
      <c r="B8" s="46">
        <f t="shared" si="2"/>
        <v>0</v>
      </c>
      <c r="C8" s="46">
        <v>0</v>
      </c>
      <c r="D8" s="46">
        <v>0</v>
      </c>
      <c r="E8" s="44" t="s">
        <v>76</v>
      </c>
      <c r="F8" s="46">
        <f t="shared" si="3"/>
        <v>0</v>
      </c>
      <c r="G8" s="46">
        <v>0</v>
      </c>
      <c r="H8" s="46">
        <v>0</v>
      </c>
    </row>
    <row r="9" spans="1:8" ht="17.100000000000001" customHeight="1">
      <c r="A9" s="44" t="s">
        <v>77</v>
      </c>
      <c r="B9" s="46">
        <f t="shared" si="2"/>
        <v>0</v>
      </c>
      <c r="C9" s="46">
        <v>0</v>
      </c>
      <c r="D9" s="46">
        <v>0</v>
      </c>
      <c r="E9" s="44" t="s">
        <v>78</v>
      </c>
      <c r="F9" s="46">
        <f t="shared" si="3"/>
        <v>0</v>
      </c>
      <c r="G9" s="46">
        <v>0</v>
      </c>
      <c r="H9" s="46">
        <v>0</v>
      </c>
    </row>
    <row r="10" spans="1:8" ht="17.100000000000001" customHeight="1">
      <c r="A10" s="44" t="s">
        <v>79</v>
      </c>
      <c r="B10" s="46">
        <f t="shared" si="2"/>
        <v>0</v>
      </c>
      <c r="C10" s="46">
        <v>0</v>
      </c>
      <c r="D10" s="46">
        <v>0</v>
      </c>
      <c r="E10" s="44" t="s">
        <v>80</v>
      </c>
      <c r="F10" s="46">
        <f t="shared" si="3"/>
        <v>0</v>
      </c>
      <c r="G10" s="46">
        <v>0</v>
      </c>
      <c r="H10" s="46">
        <v>0</v>
      </c>
    </row>
    <row r="11" spans="1:8" ht="17.100000000000001" customHeight="1">
      <c r="A11" s="44" t="s">
        <v>81</v>
      </c>
      <c r="B11" s="46">
        <f t="shared" si="2"/>
        <v>0</v>
      </c>
      <c r="C11" s="46">
        <v>0</v>
      </c>
      <c r="D11" s="46">
        <v>0</v>
      </c>
      <c r="E11" s="44" t="s">
        <v>82</v>
      </c>
      <c r="F11" s="46">
        <f t="shared" si="3"/>
        <v>0</v>
      </c>
      <c r="G11" s="46">
        <v>0</v>
      </c>
      <c r="H11" s="46">
        <v>0</v>
      </c>
    </row>
    <row r="12" spans="1:8" ht="17.100000000000001" customHeight="1">
      <c r="A12" s="44" t="s">
        <v>83</v>
      </c>
      <c r="B12" s="46">
        <f t="shared" si="2"/>
        <v>0</v>
      </c>
      <c r="C12" s="46">
        <v>0</v>
      </c>
      <c r="D12" s="46">
        <v>0</v>
      </c>
      <c r="E12" s="44" t="s">
        <v>84</v>
      </c>
      <c r="F12" s="46">
        <f t="shared" si="3"/>
        <v>0</v>
      </c>
      <c r="G12" s="46">
        <v>0</v>
      </c>
      <c r="H12" s="46">
        <v>0</v>
      </c>
    </row>
    <row r="13" spans="1:8" ht="17.100000000000001" customHeight="1">
      <c r="A13" s="44" t="s">
        <v>85</v>
      </c>
      <c r="B13" s="46">
        <f t="shared" si="2"/>
        <v>0</v>
      </c>
      <c r="C13" s="46">
        <v>0</v>
      </c>
      <c r="D13" s="46">
        <v>0</v>
      </c>
      <c r="E13" s="44" t="s">
        <v>86</v>
      </c>
      <c r="F13" s="46">
        <f t="shared" si="3"/>
        <v>0</v>
      </c>
      <c r="G13" s="46">
        <v>0</v>
      </c>
      <c r="H13" s="46">
        <v>0</v>
      </c>
    </row>
    <row r="14" spans="1:8" ht="17.100000000000001" customHeight="1">
      <c r="A14" s="44" t="s">
        <v>87</v>
      </c>
      <c r="B14" s="46">
        <f t="shared" si="2"/>
        <v>0</v>
      </c>
      <c r="C14" s="46">
        <v>0</v>
      </c>
      <c r="D14" s="46">
        <v>0</v>
      </c>
      <c r="E14" s="44" t="s">
        <v>88</v>
      </c>
      <c r="F14" s="46">
        <f t="shared" si="3"/>
        <v>0</v>
      </c>
      <c r="G14" s="46">
        <v>0</v>
      </c>
      <c r="H14" s="46">
        <v>0</v>
      </c>
    </row>
    <row r="15" spans="1:8" ht="17.100000000000001" customHeight="1">
      <c r="A15" s="44" t="s">
        <v>89</v>
      </c>
      <c r="B15" s="46">
        <f t="shared" si="2"/>
        <v>0</v>
      </c>
      <c r="C15" s="46">
        <v>0</v>
      </c>
      <c r="D15" s="46">
        <v>0</v>
      </c>
      <c r="E15" s="44" t="s">
        <v>90</v>
      </c>
      <c r="F15" s="46">
        <f t="shared" si="3"/>
        <v>0</v>
      </c>
      <c r="G15" s="46">
        <v>0</v>
      </c>
      <c r="H15" s="46">
        <v>0</v>
      </c>
    </row>
    <row r="16" spans="1:8" ht="17.100000000000001" customHeight="1">
      <c r="A16" s="44" t="s">
        <v>91</v>
      </c>
      <c r="B16" s="46">
        <f t="shared" si="2"/>
        <v>0</v>
      </c>
      <c r="C16" s="46">
        <v>0</v>
      </c>
      <c r="D16" s="46">
        <v>0</v>
      </c>
      <c r="E16" s="44" t="s">
        <v>92</v>
      </c>
      <c r="F16" s="46">
        <f t="shared" si="3"/>
        <v>0</v>
      </c>
      <c r="G16" s="46">
        <v>0</v>
      </c>
      <c r="H16" s="46">
        <v>0</v>
      </c>
    </row>
    <row r="17" spans="1:13" ht="17.100000000000001" customHeight="1">
      <c r="A17" s="44" t="s">
        <v>93</v>
      </c>
      <c r="B17" s="46">
        <f t="shared" si="2"/>
        <v>0</v>
      </c>
      <c r="C17" s="46">
        <v>0</v>
      </c>
      <c r="D17" s="46">
        <v>0</v>
      </c>
      <c r="E17" s="44" t="s">
        <v>94</v>
      </c>
      <c r="F17" s="46">
        <f t="shared" si="3"/>
        <v>0</v>
      </c>
      <c r="G17" s="46">
        <v>0</v>
      </c>
      <c r="H17" s="46">
        <v>0</v>
      </c>
    </row>
    <row r="18" spans="1:13" ht="17.100000000000001" customHeight="1">
      <c r="A18" s="44" t="s">
        <v>95</v>
      </c>
      <c r="B18" s="46">
        <f t="shared" si="2"/>
        <v>0</v>
      </c>
      <c r="C18" s="46">
        <v>0</v>
      </c>
      <c r="D18" s="46">
        <v>0</v>
      </c>
      <c r="E18" s="44" t="s">
        <v>96</v>
      </c>
      <c r="F18" s="46">
        <f t="shared" si="3"/>
        <v>0</v>
      </c>
      <c r="G18" s="46">
        <v>0</v>
      </c>
      <c r="H18" s="46">
        <v>0</v>
      </c>
    </row>
    <row r="19" spans="1:13" ht="16.899999999999999" customHeight="1">
      <c r="A19" s="44" t="s">
        <v>97</v>
      </c>
      <c r="B19" s="46">
        <f t="shared" si="2"/>
        <v>0</v>
      </c>
      <c r="C19" s="46">
        <v>0</v>
      </c>
      <c r="D19" s="46">
        <v>0</v>
      </c>
      <c r="E19" s="44" t="s">
        <v>98</v>
      </c>
      <c r="F19" s="46">
        <f t="shared" si="3"/>
        <v>0</v>
      </c>
      <c r="G19" s="46">
        <v>0</v>
      </c>
      <c r="H19" s="46">
        <v>0</v>
      </c>
    </row>
    <row r="20" spans="1:13" ht="17.100000000000001" customHeight="1">
      <c r="A20" s="44" t="s">
        <v>99</v>
      </c>
      <c r="B20" s="46">
        <f t="shared" si="2"/>
        <v>0</v>
      </c>
      <c r="C20" s="46">
        <v>0</v>
      </c>
      <c r="D20" s="46">
        <v>0</v>
      </c>
      <c r="E20" s="44" t="s">
        <v>100</v>
      </c>
      <c r="F20" s="46">
        <f t="shared" si="3"/>
        <v>0</v>
      </c>
      <c r="G20" s="46">
        <v>0</v>
      </c>
      <c r="H20" s="46">
        <v>0</v>
      </c>
    </row>
    <row r="21" spans="1:13" ht="17.100000000000001" customHeight="1">
      <c r="A21" s="44" t="s">
        <v>101</v>
      </c>
      <c r="B21" s="46">
        <f t="shared" si="2"/>
        <v>0</v>
      </c>
      <c r="C21" s="46">
        <v>0</v>
      </c>
      <c r="D21" s="46">
        <v>0</v>
      </c>
      <c r="E21" s="44" t="s">
        <v>102</v>
      </c>
      <c r="F21" s="46">
        <f t="shared" si="3"/>
        <v>0</v>
      </c>
      <c r="G21" s="46">
        <v>0</v>
      </c>
      <c r="H21" s="46">
        <v>0</v>
      </c>
    </row>
    <row r="22" spans="1:13" ht="17.100000000000001" customHeight="1">
      <c r="A22" s="44" t="s">
        <v>103</v>
      </c>
      <c r="B22" s="46">
        <f t="shared" si="2"/>
        <v>0</v>
      </c>
      <c r="C22" s="46">
        <v>0</v>
      </c>
      <c r="D22" s="46">
        <v>0</v>
      </c>
      <c r="E22" s="44" t="s">
        <v>104</v>
      </c>
      <c r="F22" s="46">
        <f t="shared" si="3"/>
        <v>0</v>
      </c>
      <c r="G22" s="46">
        <v>0</v>
      </c>
      <c r="H22" s="46">
        <v>0</v>
      </c>
    </row>
    <row r="23" spans="1:13" ht="17.100000000000001" customHeight="1">
      <c r="A23" s="44" t="s">
        <v>105</v>
      </c>
      <c r="B23" s="46">
        <f t="shared" si="2"/>
        <v>0</v>
      </c>
      <c r="C23" s="46">
        <v>0</v>
      </c>
      <c r="D23" s="46">
        <v>0</v>
      </c>
      <c r="E23" s="44" t="s">
        <v>106</v>
      </c>
      <c r="F23" s="46">
        <f t="shared" si="3"/>
        <v>0</v>
      </c>
      <c r="G23" s="46">
        <v>0</v>
      </c>
      <c r="H23" s="46">
        <v>0</v>
      </c>
    </row>
    <row r="24" spans="1:13" ht="17.100000000000001" customHeight="1">
      <c r="A24" s="44" t="s">
        <v>107</v>
      </c>
      <c r="B24" s="46">
        <f t="shared" si="2"/>
        <v>0</v>
      </c>
      <c r="C24" s="46">
        <v>0</v>
      </c>
      <c r="D24" s="46">
        <v>0</v>
      </c>
      <c r="E24" s="44" t="s">
        <v>108</v>
      </c>
      <c r="F24" s="46">
        <f t="shared" si="3"/>
        <v>0</v>
      </c>
      <c r="G24" s="46">
        <v>0</v>
      </c>
      <c r="H24" s="46">
        <v>0</v>
      </c>
    </row>
    <row r="25" spans="1:13" ht="17.100000000000001" customHeight="1">
      <c r="A25" s="44" t="s">
        <v>109</v>
      </c>
      <c r="B25" s="46">
        <f t="shared" si="2"/>
        <v>0</v>
      </c>
      <c r="C25" s="46">
        <v>0</v>
      </c>
      <c r="D25" s="46">
        <v>0</v>
      </c>
      <c r="E25" s="44" t="s">
        <v>110</v>
      </c>
      <c r="F25" s="46">
        <f t="shared" si="3"/>
        <v>0</v>
      </c>
      <c r="G25" s="46">
        <v>0</v>
      </c>
      <c r="H25" s="46">
        <v>0</v>
      </c>
    </row>
    <row r="26" spans="1:13" ht="17.100000000000001" customHeight="1">
      <c r="A26" s="44" t="s">
        <v>111</v>
      </c>
      <c r="B26" s="46">
        <f t="shared" si="2"/>
        <v>0</v>
      </c>
      <c r="C26" s="46">
        <v>0</v>
      </c>
      <c r="D26" s="46">
        <v>0</v>
      </c>
      <c r="E26" s="44" t="s">
        <v>1936</v>
      </c>
      <c r="F26" s="46">
        <f t="shared" si="3"/>
        <v>0</v>
      </c>
      <c r="G26" s="46">
        <v>0</v>
      </c>
      <c r="H26" s="46">
        <v>0</v>
      </c>
    </row>
    <row r="27" spans="1:13" ht="17.100000000000001" customHeight="1">
      <c r="A27" s="44" t="s">
        <v>113</v>
      </c>
      <c r="B27" s="46">
        <f t="shared" si="2"/>
        <v>0</v>
      </c>
      <c r="C27" s="46">
        <v>0</v>
      </c>
      <c r="D27" s="46">
        <v>0</v>
      </c>
      <c r="E27" s="44" t="s">
        <v>1937</v>
      </c>
      <c r="F27" s="46">
        <f t="shared" si="3"/>
        <v>0</v>
      </c>
      <c r="G27" s="46">
        <v>0</v>
      </c>
      <c r="H27" s="46">
        <v>0</v>
      </c>
    </row>
    <row r="28" spans="1:13" ht="17.100000000000001" customHeight="1">
      <c r="A28" s="66"/>
      <c r="B28" s="45"/>
      <c r="C28" s="45"/>
      <c r="D28" s="45"/>
      <c r="E28" s="44" t="s">
        <v>1938</v>
      </c>
      <c r="F28" s="46">
        <f t="shared" si="3"/>
        <v>0</v>
      </c>
      <c r="G28" s="46">
        <v>0</v>
      </c>
      <c r="H28" s="46">
        <v>0</v>
      </c>
      <c r="I28" s="292"/>
      <c r="J28" s="292"/>
      <c r="K28" s="292"/>
      <c r="L28" s="292"/>
      <c r="M28" s="292"/>
    </row>
    <row r="29" spans="1:13" ht="17.100000000000001" customHeight="1">
      <c r="A29" s="44"/>
      <c r="B29" s="45"/>
      <c r="C29" s="45"/>
      <c r="D29" s="45"/>
      <c r="E29" s="44"/>
      <c r="F29" s="45"/>
      <c r="G29" s="45"/>
      <c r="H29" s="45"/>
    </row>
    <row r="30" spans="1:13" ht="17.100000000000001" customHeight="1">
      <c r="A30" s="44"/>
      <c r="B30" s="45"/>
      <c r="C30" s="45"/>
      <c r="D30" s="45"/>
      <c r="E30" s="44"/>
      <c r="F30" s="45"/>
      <c r="G30" s="45"/>
      <c r="H30" s="45"/>
    </row>
    <row r="31" spans="1:13" ht="17.100000000000001" customHeight="1">
      <c r="A31" s="44"/>
      <c r="B31" s="45"/>
      <c r="C31" s="45"/>
      <c r="D31" s="45"/>
      <c r="E31" s="44"/>
      <c r="F31" s="45"/>
      <c r="G31" s="45"/>
      <c r="H31" s="45"/>
    </row>
    <row r="32" spans="1:13" ht="17.100000000000001" customHeight="1">
      <c r="A32" s="44"/>
      <c r="B32" s="45"/>
      <c r="C32" s="45"/>
      <c r="D32" s="45"/>
      <c r="E32" s="44"/>
      <c r="F32" s="45"/>
      <c r="G32" s="45"/>
      <c r="H32" s="45"/>
    </row>
    <row r="33" spans="1:8" ht="17.100000000000001" customHeight="1">
      <c r="A33" s="44"/>
      <c r="B33" s="45"/>
      <c r="C33" s="45"/>
      <c r="D33" s="45"/>
      <c r="E33" s="44"/>
      <c r="F33" s="45"/>
      <c r="G33" s="45"/>
      <c r="H33" s="45"/>
    </row>
    <row r="34" spans="1:8" ht="17.100000000000001" customHeight="1">
      <c r="A34" s="44"/>
      <c r="B34" s="45"/>
      <c r="C34" s="45"/>
      <c r="D34" s="45"/>
      <c r="E34" s="44"/>
      <c r="F34" s="45"/>
      <c r="G34" s="45"/>
      <c r="H34" s="45"/>
    </row>
    <row r="35" spans="1:8" ht="17.100000000000001" customHeight="1">
      <c r="A35" s="44"/>
      <c r="B35" s="45"/>
      <c r="C35" s="45"/>
      <c r="D35" s="45"/>
      <c r="E35" s="44"/>
      <c r="F35" s="45"/>
      <c r="G35" s="45"/>
      <c r="H35" s="45"/>
    </row>
    <row r="36" spans="1:8" ht="17.100000000000001" customHeight="1">
      <c r="A36" s="44"/>
      <c r="B36" s="45"/>
      <c r="C36" s="45"/>
      <c r="D36" s="45"/>
      <c r="E36" s="44"/>
      <c r="F36" s="45"/>
      <c r="G36" s="45"/>
      <c r="H36" s="45"/>
    </row>
    <row r="37" spans="1:8" ht="17.100000000000001" customHeight="1">
      <c r="A37" s="44"/>
      <c r="B37" s="45"/>
      <c r="C37" s="45"/>
      <c r="D37" s="45"/>
      <c r="E37" s="44"/>
      <c r="F37" s="45"/>
      <c r="G37" s="45"/>
      <c r="H37" s="45"/>
    </row>
    <row r="38" spans="1:8" ht="17.100000000000001" customHeight="1">
      <c r="A38" s="44"/>
      <c r="B38" s="45"/>
      <c r="C38" s="45"/>
      <c r="D38" s="45"/>
      <c r="E38" s="44"/>
      <c r="F38" s="45"/>
      <c r="G38" s="45"/>
      <c r="H38" s="45"/>
    </row>
    <row r="39" spans="1:8" ht="17.100000000000001" customHeight="1">
      <c r="A39" s="44"/>
      <c r="B39" s="45"/>
      <c r="C39" s="45"/>
      <c r="D39" s="45"/>
      <c r="E39" s="44"/>
      <c r="F39" s="45"/>
      <c r="G39" s="45"/>
      <c r="H39" s="45"/>
    </row>
    <row r="40" spans="1:8" ht="17.100000000000001" customHeight="1">
      <c r="A40" s="43" t="s">
        <v>117</v>
      </c>
      <c r="B40" s="46">
        <f>B5+B21</f>
        <v>0</v>
      </c>
      <c r="C40" s="46">
        <v>0</v>
      </c>
      <c r="D40" s="46">
        <v>0</v>
      </c>
      <c r="E40" s="43" t="s">
        <v>118</v>
      </c>
      <c r="F40" s="46">
        <f>SUM(G40:H40)</f>
        <v>0</v>
      </c>
      <c r="G40" s="46">
        <v>0</v>
      </c>
      <c r="H40" s="46">
        <v>0</v>
      </c>
    </row>
    <row r="41" spans="1:8" ht="18.75" customHeight="1"/>
  </sheetData>
  <mergeCells count="3">
    <mergeCell ref="A1:H1"/>
    <mergeCell ref="A2:H2"/>
    <mergeCell ref="A3:H3"/>
  </mergeCells>
  <phoneticPr fontId="36" type="noConversion"/>
  <printOptions horizontalCentered="1" verticalCentered="1" gridLines="1"/>
  <pageMargins left="3" right="2" top="1" bottom="1" header="0.5" footer="0"/>
  <pageSetup orientation="landscape" blackAndWhite="1"/>
  <headerFooter alignWithMargins="0">
    <oddHeader>&amp;C@$</oddHeader>
    <oddFooter>&amp;C@&amp;- &amp;P&amp;-$</oddFooter>
  </headerFooter>
</worksheet>
</file>

<file path=xl/worksheets/sheet13.xml><?xml version="1.0" encoding="utf-8"?>
<worksheet xmlns="http://schemas.openxmlformats.org/spreadsheetml/2006/main" xmlns:r="http://schemas.openxmlformats.org/officeDocument/2006/relationships">
  <dimension ref="A1:BR8"/>
  <sheetViews>
    <sheetView showGridLines="0" showZeros="0" workbookViewId="0">
      <selection activeCell="I34" sqref="I34"/>
    </sheetView>
  </sheetViews>
  <sheetFormatPr defaultColWidth="10.42578125" defaultRowHeight="14.25"/>
  <cols>
    <col min="1" max="1" width="36.7109375" style="41" customWidth="1"/>
    <col min="2" max="2" width="18" style="41" customWidth="1"/>
    <col min="3" max="3" width="15.140625" style="41" customWidth="1"/>
    <col min="4" max="4" width="14.42578125" style="41" customWidth="1"/>
    <col min="5" max="13" width="13.85546875" style="41" customWidth="1"/>
    <col min="14" max="14" width="15.140625" style="41" customWidth="1"/>
    <col min="15" max="15" width="15" style="41" customWidth="1"/>
    <col min="16" max="18" width="13.85546875" style="41" customWidth="1"/>
    <col min="19" max="19" width="15.140625" style="41" customWidth="1"/>
    <col min="20" max="20" width="14.42578125" style="41" customWidth="1"/>
    <col min="21" max="21" width="14.7109375" style="41" customWidth="1"/>
    <col min="22" max="22" width="16.42578125" style="41" customWidth="1"/>
    <col min="23" max="23" width="13.7109375" style="41" customWidth="1"/>
    <col min="24" max="25" width="13" style="41" customWidth="1"/>
    <col min="26" max="36" width="13.85546875" style="41" customWidth="1"/>
    <col min="37" max="37" width="13.28515625" style="41" customWidth="1"/>
    <col min="38" max="38" width="13.85546875" style="41" customWidth="1"/>
    <col min="39" max="39" width="13.7109375" style="41" customWidth="1"/>
    <col min="40" max="41" width="13.85546875" style="41" customWidth="1"/>
    <col min="42" max="42" width="13.42578125" style="41" customWidth="1"/>
    <col min="43" max="46" width="12.85546875" style="41" customWidth="1"/>
    <col min="47" max="47" width="16" style="41" customWidth="1"/>
    <col min="48" max="56" width="12.85546875" style="41" customWidth="1"/>
    <col min="57" max="57" width="13.28515625" style="41" customWidth="1"/>
    <col min="58" max="58" width="15.7109375" style="41" customWidth="1"/>
    <col min="59" max="59" width="14.7109375" style="41" customWidth="1"/>
    <col min="60" max="60" width="13.85546875" style="41" customWidth="1"/>
    <col min="61" max="61" width="13" style="41" customWidth="1"/>
    <col min="62" max="63" width="13.85546875" style="41" customWidth="1"/>
    <col min="64" max="64" width="13" style="41" customWidth="1"/>
    <col min="65" max="65" width="13.85546875" style="41" customWidth="1"/>
    <col min="66" max="67" width="13" style="41" customWidth="1"/>
    <col min="68" max="68" width="15" style="41" customWidth="1"/>
    <col min="69" max="70" width="13.85546875" style="41" customWidth="1"/>
    <col min="71" max="256" width="10.42578125" style="41" customWidth="1"/>
    <col min="257" max="16384" width="10.42578125" style="41"/>
  </cols>
  <sheetData>
    <row r="1" spans="1:70" ht="33.950000000000003" customHeight="1">
      <c r="A1" s="317" t="s">
        <v>3195</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c r="AZ1" s="317"/>
      <c r="BA1" s="317"/>
      <c r="BB1" s="317"/>
      <c r="BC1" s="317"/>
      <c r="BD1" s="317"/>
      <c r="BE1" s="317"/>
      <c r="BF1" s="317"/>
      <c r="BG1" s="317"/>
      <c r="BH1" s="317"/>
      <c r="BI1" s="317"/>
      <c r="BJ1" s="317"/>
      <c r="BK1" s="317"/>
      <c r="BL1" s="317"/>
      <c r="BM1" s="317"/>
      <c r="BN1" s="317"/>
      <c r="BO1" s="317"/>
      <c r="BP1" s="317"/>
      <c r="BQ1" s="317"/>
      <c r="BR1" s="317"/>
    </row>
    <row r="2" spans="1:70" ht="16.899999999999999" customHeight="1">
      <c r="A2" s="318" t="s">
        <v>1943</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c r="BC2" s="318"/>
      <c r="BD2" s="318"/>
      <c r="BE2" s="318"/>
      <c r="BF2" s="318"/>
      <c r="BG2" s="318"/>
      <c r="BH2" s="318"/>
      <c r="BI2" s="318"/>
      <c r="BJ2" s="318"/>
      <c r="BK2" s="318"/>
      <c r="BL2" s="318"/>
      <c r="BM2" s="318"/>
      <c r="BN2" s="318"/>
      <c r="BO2" s="318"/>
      <c r="BP2" s="318"/>
      <c r="BQ2" s="318"/>
      <c r="BR2" s="318"/>
    </row>
    <row r="3" spans="1:70" ht="16.899999999999999" customHeight="1">
      <c r="A3" s="321" t="s">
        <v>64</v>
      </c>
      <c r="B3" s="321"/>
      <c r="C3" s="321"/>
      <c r="D3" s="321"/>
      <c r="E3" s="321"/>
      <c r="F3" s="321"/>
      <c r="G3" s="321"/>
      <c r="H3" s="321"/>
      <c r="I3" s="321"/>
      <c r="J3" s="321"/>
      <c r="K3" s="321"/>
      <c r="L3" s="321"/>
      <c r="M3" s="321"/>
      <c r="N3" s="321"/>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21"/>
      <c r="BG3" s="321"/>
      <c r="BH3" s="321"/>
      <c r="BI3" s="321"/>
      <c r="BJ3" s="321"/>
      <c r="BK3" s="321"/>
      <c r="BL3" s="321"/>
      <c r="BM3" s="321"/>
      <c r="BN3" s="321"/>
      <c r="BO3" s="321"/>
      <c r="BP3" s="321"/>
      <c r="BQ3" s="321"/>
      <c r="BR3" s="321"/>
    </row>
    <row r="4" spans="1:70" ht="16.899999999999999" customHeight="1">
      <c r="A4" s="327" t="s">
        <v>1944</v>
      </c>
      <c r="B4" s="322" t="s">
        <v>1945</v>
      </c>
      <c r="C4" s="322"/>
      <c r="D4" s="322"/>
      <c r="E4" s="322"/>
      <c r="F4" s="322"/>
      <c r="G4" s="322"/>
      <c r="H4" s="322"/>
      <c r="I4" s="322"/>
      <c r="J4" s="322"/>
      <c r="K4" s="322"/>
      <c r="L4" s="322"/>
      <c r="M4" s="322"/>
      <c r="N4" s="323"/>
      <c r="O4" s="319" t="s">
        <v>1945</v>
      </c>
      <c r="P4" s="319"/>
      <c r="Q4" s="319"/>
      <c r="R4" s="319"/>
      <c r="S4" s="319"/>
      <c r="T4" s="319"/>
      <c r="U4" s="319"/>
      <c r="V4" s="319"/>
      <c r="W4" s="319"/>
      <c r="X4" s="319"/>
      <c r="Y4" s="319"/>
      <c r="Z4" s="319"/>
      <c r="AA4" s="319"/>
      <c r="AB4" s="319"/>
      <c r="AC4" s="324" t="s">
        <v>1945</v>
      </c>
      <c r="AD4" s="319"/>
      <c r="AE4" s="319"/>
      <c r="AF4" s="319"/>
      <c r="AG4" s="319"/>
      <c r="AH4" s="319"/>
      <c r="AI4" s="319"/>
      <c r="AJ4" s="319"/>
      <c r="AK4" s="319"/>
      <c r="AL4" s="319"/>
      <c r="AM4" s="319"/>
      <c r="AN4" s="319"/>
      <c r="AO4" s="319"/>
      <c r="AP4" s="319"/>
      <c r="AQ4" s="319"/>
      <c r="AR4" s="319"/>
      <c r="AS4" s="319"/>
      <c r="AT4" s="325"/>
      <c r="AU4" s="320" t="s">
        <v>1946</v>
      </c>
      <c r="AV4" s="320"/>
      <c r="AW4" s="320"/>
      <c r="AX4" s="320"/>
      <c r="AY4" s="320"/>
      <c r="AZ4" s="320"/>
      <c r="BA4" s="320"/>
      <c r="BB4" s="320"/>
      <c r="BC4" s="320"/>
      <c r="BD4" s="320"/>
      <c r="BE4" s="320"/>
      <c r="BF4" s="326" t="s">
        <v>1947</v>
      </c>
      <c r="BG4" s="322"/>
      <c r="BH4" s="322"/>
      <c r="BI4" s="322"/>
      <c r="BJ4" s="322"/>
      <c r="BK4" s="322"/>
      <c r="BL4" s="322"/>
      <c r="BM4" s="322"/>
      <c r="BN4" s="322"/>
      <c r="BO4" s="322"/>
      <c r="BP4" s="322"/>
      <c r="BQ4" s="322"/>
      <c r="BR4" s="322"/>
    </row>
    <row r="5" spans="1:70" ht="16.899999999999999" customHeight="1">
      <c r="A5" s="328"/>
      <c r="B5" s="319" t="s">
        <v>1948</v>
      </c>
      <c r="C5" s="319"/>
      <c r="D5" s="319"/>
      <c r="E5" s="319"/>
      <c r="F5" s="319"/>
      <c r="G5" s="319"/>
      <c r="H5" s="319"/>
      <c r="I5" s="319"/>
      <c r="J5" s="319"/>
      <c r="K5" s="319"/>
      <c r="L5" s="319"/>
      <c r="M5" s="319"/>
      <c r="N5" s="319"/>
      <c r="O5" s="322" t="s">
        <v>1948</v>
      </c>
      <c r="P5" s="322"/>
      <c r="Q5" s="322"/>
      <c r="R5" s="322"/>
      <c r="S5" s="322"/>
      <c r="T5" s="322"/>
      <c r="U5" s="323"/>
      <c r="V5" s="322" t="s">
        <v>1949</v>
      </c>
      <c r="W5" s="322"/>
      <c r="X5" s="322"/>
      <c r="Y5" s="322"/>
      <c r="Z5" s="322"/>
      <c r="AA5" s="322"/>
      <c r="AB5" s="322"/>
      <c r="AC5" s="326" t="s">
        <v>1949</v>
      </c>
      <c r="AD5" s="322"/>
      <c r="AE5" s="322"/>
      <c r="AF5" s="322"/>
      <c r="AG5" s="322"/>
      <c r="AH5" s="322"/>
      <c r="AI5" s="322"/>
      <c r="AJ5" s="322"/>
      <c r="AK5" s="322"/>
      <c r="AL5" s="322"/>
      <c r="AM5" s="322"/>
      <c r="AN5" s="322"/>
      <c r="AO5" s="322"/>
      <c r="AP5" s="322"/>
      <c r="AQ5" s="322"/>
      <c r="AR5" s="322"/>
      <c r="AS5" s="322"/>
      <c r="AT5" s="323"/>
      <c r="AU5" s="319" t="s">
        <v>1948</v>
      </c>
      <c r="AV5" s="319"/>
      <c r="AW5" s="319"/>
      <c r="AX5" s="319"/>
      <c r="AY5" s="319"/>
      <c r="AZ5" s="319"/>
      <c r="BA5" s="319"/>
      <c r="BB5" s="319"/>
      <c r="BC5" s="319"/>
      <c r="BD5" s="319"/>
      <c r="BE5" s="319"/>
      <c r="BF5" s="324" t="s">
        <v>1949</v>
      </c>
      <c r="BG5" s="319"/>
      <c r="BH5" s="319"/>
      <c r="BI5" s="319"/>
      <c r="BJ5" s="319"/>
      <c r="BK5" s="319"/>
      <c r="BL5" s="319"/>
      <c r="BM5" s="319"/>
      <c r="BN5" s="319"/>
      <c r="BO5" s="319"/>
      <c r="BP5" s="319" t="s">
        <v>1950</v>
      </c>
      <c r="BQ5" s="319"/>
      <c r="BR5" s="319"/>
    </row>
    <row r="6" spans="1:70" ht="16.899999999999999" customHeight="1">
      <c r="A6" s="328"/>
      <c r="B6" s="328" t="s">
        <v>1951</v>
      </c>
      <c r="C6" s="319" t="s">
        <v>1952</v>
      </c>
      <c r="D6" s="319"/>
      <c r="E6" s="319"/>
      <c r="F6" s="319"/>
      <c r="G6" s="319"/>
      <c r="H6" s="319"/>
      <c r="I6" s="319"/>
      <c r="J6" s="319"/>
      <c r="K6" s="319"/>
      <c r="L6" s="319"/>
      <c r="M6" s="319"/>
      <c r="N6" s="319"/>
      <c r="O6" s="319" t="s">
        <v>1953</v>
      </c>
      <c r="P6" s="319"/>
      <c r="Q6" s="319"/>
      <c r="R6" s="319"/>
      <c r="S6" s="319"/>
      <c r="T6" s="319"/>
      <c r="U6" s="319"/>
      <c r="V6" s="327" t="s">
        <v>1954</v>
      </c>
      <c r="W6" s="327" t="s">
        <v>190</v>
      </c>
      <c r="X6" s="327" t="s">
        <v>218</v>
      </c>
      <c r="Y6" s="327" t="s">
        <v>219</v>
      </c>
      <c r="Z6" s="327" t="s">
        <v>220</v>
      </c>
      <c r="AA6" s="327" t="s">
        <v>232</v>
      </c>
      <c r="AB6" s="327" t="s">
        <v>243</v>
      </c>
      <c r="AC6" s="327" t="s">
        <v>254</v>
      </c>
      <c r="AD6" s="327" t="s">
        <v>261</v>
      </c>
      <c r="AE6" s="327" t="s">
        <v>281</v>
      </c>
      <c r="AF6" s="327" t="s">
        <v>295</v>
      </c>
      <c r="AG6" s="327" t="s">
        <v>311</v>
      </c>
      <c r="AH6" s="327" t="s">
        <v>318</v>
      </c>
      <c r="AI6" s="327" t="s">
        <v>329</v>
      </c>
      <c r="AJ6" s="327" t="s">
        <v>337</v>
      </c>
      <c r="AK6" s="327" t="s">
        <v>345</v>
      </c>
      <c r="AL6" s="327" t="s">
        <v>349</v>
      </c>
      <c r="AM6" s="327" t="s">
        <v>137</v>
      </c>
      <c r="AN6" s="327" t="s">
        <v>363</v>
      </c>
      <c r="AO6" s="330" t="s">
        <v>369</v>
      </c>
      <c r="AP6" s="330" t="s">
        <v>373</v>
      </c>
      <c r="AQ6" s="332" t="s">
        <v>379</v>
      </c>
      <c r="AR6" s="333" t="s">
        <v>1819</v>
      </c>
      <c r="AS6" s="333" t="s">
        <v>392</v>
      </c>
      <c r="AT6" s="327" t="s">
        <v>394</v>
      </c>
      <c r="AU6" s="327" t="s">
        <v>1955</v>
      </c>
      <c r="AV6" s="327" t="s">
        <v>1956</v>
      </c>
      <c r="AW6" s="327" t="s">
        <v>120</v>
      </c>
      <c r="AX6" s="327" t="s">
        <v>125</v>
      </c>
      <c r="AY6" s="327" t="s">
        <v>126</v>
      </c>
      <c r="AZ6" s="327" t="s">
        <v>127</v>
      </c>
      <c r="BA6" s="327" t="s">
        <v>129</v>
      </c>
      <c r="BB6" s="327" t="s">
        <v>1957</v>
      </c>
      <c r="BC6" s="327" t="s">
        <v>134</v>
      </c>
      <c r="BD6" s="327" t="s">
        <v>136</v>
      </c>
      <c r="BE6" s="327" t="s">
        <v>138</v>
      </c>
      <c r="BF6" s="328" t="s">
        <v>1958</v>
      </c>
      <c r="BG6" s="328" t="s">
        <v>1959</v>
      </c>
      <c r="BH6" s="328" t="s">
        <v>121</v>
      </c>
      <c r="BI6" s="328" t="s">
        <v>128</v>
      </c>
      <c r="BJ6" s="328" t="s">
        <v>130</v>
      </c>
      <c r="BK6" s="328" t="s">
        <v>131</v>
      </c>
      <c r="BL6" s="328" t="s">
        <v>133</v>
      </c>
      <c r="BM6" s="328" t="s">
        <v>135</v>
      </c>
      <c r="BN6" s="328" t="s">
        <v>137</v>
      </c>
      <c r="BO6" s="328" t="s">
        <v>139</v>
      </c>
      <c r="BP6" s="328" t="s">
        <v>1960</v>
      </c>
      <c r="BQ6" s="328" t="s">
        <v>140</v>
      </c>
      <c r="BR6" s="328" t="s">
        <v>141</v>
      </c>
    </row>
    <row r="7" spans="1:70" s="47" customFormat="1" ht="42.75" customHeight="1">
      <c r="A7" s="329"/>
      <c r="B7" s="329"/>
      <c r="C7" s="52" t="s">
        <v>150</v>
      </c>
      <c r="D7" s="52" t="s">
        <v>1961</v>
      </c>
      <c r="E7" s="52" t="s">
        <v>1962</v>
      </c>
      <c r="F7" s="52" t="s">
        <v>1963</v>
      </c>
      <c r="G7" s="52" t="s">
        <v>1964</v>
      </c>
      <c r="H7" s="52" t="s">
        <v>1965</v>
      </c>
      <c r="I7" s="52" t="s">
        <v>1966</v>
      </c>
      <c r="J7" s="52" t="s">
        <v>1967</v>
      </c>
      <c r="K7" s="52" t="s">
        <v>1968</v>
      </c>
      <c r="L7" s="52" t="s">
        <v>1969</v>
      </c>
      <c r="M7" s="52" t="s">
        <v>1970</v>
      </c>
      <c r="N7" s="52" t="s">
        <v>1971</v>
      </c>
      <c r="O7" s="52" t="s">
        <v>150</v>
      </c>
      <c r="P7" s="52" t="s">
        <v>1972</v>
      </c>
      <c r="Q7" s="52" t="s">
        <v>1973</v>
      </c>
      <c r="R7" s="52" t="s">
        <v>1974</v>
      </c>
      <c r="S7" s="52" t="s">
        <v>1975</v>
      </c>
      <c r="T7" s="52" t="s">
        <v>1976</v>
      </c>
      <c r="U7" s="52" t="s">
        <v>1977</v>
      </c>
      <c r="V7" s="329"/>
      <c r="W7" s="329"/>
      <c r="X7" s="329"/>
      <c r="Y7" s="329"/>
      <c r="Z7" s="329"/>
      <c r="AA7" s="329"/>
      <c r="AB7" s="329"/>
      <c r="AC7" s="329"/>
      <c r="AD7" s="329"/>
      <c r="AE7" s="329"/>
      <c r="AF7" s="329"/>
      <c r="AG7" s="329"/>
      <c r="AH7" s="329"/>
      <c r="AI7" s="329"/>
      <c r="AJ7" s="329"/>
      <c r="AK7" s="329"/>
      <c r="AL7" s="329"/>
      <c r="AM7" s="329"/>
      <c r="AN7" s="329"/>
      <c r="AO7" s="331"/>
      <c r="AP7" s="331"/>
      <c r="AQ7" s="329"/>
      <c r="AR7" s="334"/>
      <c r="AS7" s="334"/>
      <c r="AT7" s="329"/>
      <c r="AU7" s="329"/>
      <c r="AV7" s="329"/>
      <c r="AW7" s="329"/>
      <c r="AX7" s="329"/>
      <c r="AY7" s="329"/>
      <c r="AZ7" s="329"/>
      <c r="BA7" s="329"/>
      <c r="BB7" s="329"/>
      <c r="BC7" s="329"/>
      <c r="BD7" s="329"/>
      <c r="BE7" s="329"/>
      <c r="BF7" s="329"/>
      <c r="BG7" s="329"/>
      <c r="BH7" s="329"/>
      <c r="BI7" s="329"/>
      <c r="BJ7" s="329"/>
      <c r="BK7" s="329"/>
      <c r="BL7" s="329"/>
      <c r="BM7" s="329"/>
      <c r="BN7" s="329"/>
      <c r="BO7" s="329"/>
      <c r="BP7" s="329"/>
      <c r="BQ7" s="329"/>
      <c r="BR7" s="329"/>
    </row>
    <row r="8" spans="1:70" ht="16.899999999999999" customHeight="1">
      <c r="A8" s="54" t="s">
        <v>1978</v>
      </c>
      <c r="B8" s="46">
        <v>479140</v>
      </c>
      <c r="C8" s="46">
        <v>389222</v>
      </c>
      <c r="D8" s="46">
        <v>192103</v>
      </c>
      <c r="E8" s="46">
        <v>68344</v>
      </c>
      <c r="F8" s="46">
        <v>8090</v>
      </c>
      <c r="G8" s="46">
        <v>96687</v>
      </c>
      <c r="H8" s="46">
        <v>20879</v>
      </c>
      <c r="I8" s="46">
        <v>0</v>
      </c>
      <c r="J8" s="46">
        <v>0</v>
      </c>
      <c r="K8" s="46">
        <v>0</v>
      </c>
      <c r="L8" s="46">
        <v>0</v>
      </c>
      <c r="M8" s="46">
        <v>0</v>
      </c>
      <c r="N8" s="46">
        <v>3119</v>
      </c>
      <c r="O8" s="46">
        <v>89918</v>
      </c>
      <c r="P8" s="46">
        <v>18002</v>
      </c>
      <c r="Q8" s="46">
        <v>15998</v>
      </c>
      <c r="R8" s="46">
        <v>12676</v>
      </c>
      <c r="S8" s="46">
        <v>2943</v>
      </c>
      <c r="T8" s="46">
        <v>25734</v>
      </c>
      <c r="U8" s="46">
        <v>14565</v>
      </c>
      <c r="V8" s="46">
        <v>801591</v>
      </c>
      <c r="W8" s="46">
        <v>59339</v>
      </c>
      <c r="X8" s="46">
        <v>0</v>
      </c>
      <c r="Y8" s="46">
        <v>2775</v>
      </c>
      <c r="Z8" s="46">
        <v>50959</v>
      </c>
      <c r="AA8" s="46">
        <v>112790</v>
      </c>
      <c r="AB8" s="46">
        <v>4711</v>
      </c>
      <c r="AC8" s="46">
        <v>23819</v>
      </c>
      <c r="AD8" s="46">
        <v>78215</v>
      </c>
      <c r="AE8" s="46">
        <v>155443</v>
      </c>
      <c r="AF8" s="46">
        <v>45608</v>
      </c>
      <c r="AG8" s="46">
        <v>108079</v>
      </c>
      <c r="AH8" s="46">
        <v>29314</v>
      </c>
      <c r="AI8" s="46">
        <v>29000</v>
      </c>
      <c r="AJ8" s="46">
        <v>13872</v>
      </c>
      <c r="AK8" s="46">
        <v>1152</v>
      </c>
      <c r="AL8" s="46">
        <v>20611</v>
      </c>
      <c r="AM8" s="46">
        <v>0</v>
      </c>
      <c r="AN8" s="46">
        <v>4746</v>
      </c>
      <c r="AO8" s="46">
        <v>25248</v>
      </c>
      <c r="AP8" s="46">
        <v>2163</v>
      </c>
      <c r="AQ8" s="46">
        <v>9619</v>
      </c>
      <c r="AR8" s="46">
        <v>0</v>
      </c>
      <c r="AS8" s="46">
        <v>24128</v>
      </c>
      <c r="AT8" s="46">
        <v>0</v>
      </c>
      <c r="AU8" s="46">
        <v>950768</v>
      </c>
      <c r="AV8" s="46">
        <v>479140</v>
      </c>
      <c r="AW8" s="46">
        <v>144412</v>
      </c>
      <c r="AX8" s="46">
        <v>0</v>
      </c>
      <c r="AY8" s="46">
        <v>68112</v>
      </c>
      <c r="AZ8" s="46">
        <v>72097</v>
      </c>
      <c r="BA8" s="46">
        <v>133514</v>
      </c>
      <c r="BB8" s="46">
        <v>0</v>
      </c>
      <c r="BC8" s="46">
        <v>53493</v>
      </c>
      <c r="BD8" s="46">
        <v>0</v>
      </c>
      <c r="BE8" s="46">
        <v>0</v>
      </c>
      <c r="BF8" s="46">
        <v>892445</v>
      </c>
      <c r="BG8" s="46">
        <v>801591</v>
      </c>
      <c r="BH8" s="46">
        <v>3320</v>
      </c>
      <c r="BI8" s="46">
        <v>0</v>
      </c>
      <c r="BJ8" s="46">
        <v>31084</v>
      </c>
      <c r="BK8" s="46">
        <v>0</v>
      </c>
      <c r="BL8" s="46">
        <v>0</v>
      </c>
      <c r="BM8" s="46">
        <v>56450</v>
      </c>
      <c r="BN8" s="46">
        <v>0</v>
      </c>
      <c r="BO8" s="46">
        <v>0</v>
      </c>
      <c r="BP8" s="46">
        <f>SUM(BQ8:BR8)</f>
        <v>58323</v>
      </c>
      <c r="BQ8" s="46">
        <v>0</v>
      </c>
      <c r="BR8" s="46">
        <v>58323</v>
      </c>
    </row>
  </sheetData>
  <mergeCells count="68">
    <mergeCell ref="BO6:BO7"/>
    <mergeCell ref="BP6:BP7"/>
    <mergeCell ref="BQ6:BQ7"/>
    <mergeCell ref="BR6:BR7"/>
    <mergeCell ref="BJ6:BJ7"/>
    <mergeCell ref="BK6:BK7"/>
    <mergeCell ref="BL6:BL7"/>
    <mergeCell ref="BM6:BM7"/>
    <mergeCell ref="BN6:BN7"/>
    <mergeCell ref="BE6:BE7"/>
    <mergeCell ref="BF6:BF7"/>
    <mergeCell ref="BG6:BG7"/>
    <mergeCell ref="BH6:BH7"/>
    <mergeCell ref="BI6:BI7"/>
    <mergeCell ref="AZ6:AZ7"/>
    <mergeCell ref="BA6:BA7"/>
    <mergeCell ref="BB6:BB7"/>
    <mergeCell ref="BC6:BC7"/>
    <mergeCell ref="BD6:BD7"/>
    <mergeCell ref="AU6:AU7"/>
    <mergeCell ref="AV6:AV7"/>
    <mergeCell ref="AW6:AW7"/>
    <mergeCell ref="AX6:AX7"/>
    <mergeCell ref="AY6:AY7"/>
    <mergeCell ref="AP6:AP7"/>
    <mergeCell ref="AQ6:AQ7"/>
    <mergeCell ref="AR6:AR7"/>
    <mergeCell ref="AS6:AS7"/>
    <mergeCell ref="AT6:AT7"/>
    <mergeCell ref="AK6:AK7"/>
    <mergeCell ref="AL6:AL7"/>
    <mergeCell ref="AM6:AM7"/>
    <mergeCell ref="AN6:AN7"/>
    <mergeCell ref="AO6:AO7"/>
    <mergeCell ref="AF6:AF7"/>
    <mergeCell ref="AG6:AG7"/>
    <mergeCell ref="AH6:AH7"/>
    <mergeCell ref="AI6:AI7"/>
    <mergeCell ref="AJ6:AJ7"/>
    <mergeCell ref="BF5:BO5"/>
    <mergeCell ref="BP5:BR5"/>
    <mergeCell ref="C6:N6"/>
    <mergeCell ref="O6:U6"/>
    <mergeCell ref="A4:A7"/>
    <mergeCell ref="B6:B7"/>
    <mergeCell ref="V6:V7"/>
    <mergeCell ref="W6:W7"/>
    <mergeCell ref="X6:X7"/>
    <mergeCell ref="Y6:Y7"/>
    <mergeCell ref="Z6:Z7"/>
    <mergeCell ref="AA6:AA7"/>
    <mergeCell ref="AB6:AB7"/>
    <mergeCell ref="AC6:AC7"/>
    <mergeCell ref="AD6:AD7"/>
    <mergeCell ref="AE6:AE7"/>
    <mergeCell ref="B5:N5"/>
    <mergeCell ref="O5:U5"/>
    <mergeCell ref="V5:AB5"/>
    <mergeCell ref="AC5:AT5"/>
    <mergeCell ref="AU5:BE5"/>
    <mergeCell ref="A1:BR1"/>
    <mergeCell ref="A2:BR2"/>
    <mergeCell ref="A3:BR3"/>
    <mergeCell ref="B4:N4"/>
    <mergeCell ref="O4:AB4"/>
    <mergeCell ref="AC4:AT4"/>
    <mergeCell ref="AU4:BE4"/>
    <mergeCell ref="BF4:BR4"/>
  </mergeCells>
  <phoneticPr fontId="36" type="noConversion"/>
  <printOptions horizontalCentered="1" gridLines="1"/>
  <pageMargins left="3" right="2" top="1" bottom="1" header="0" footer="0"/>
  <pageSetup scale="72" orientation="landscape" blackAndWhite="1"/>
  <headerFooter alignWithMargins="0">
    <oddHeader>&amp;C@$</oddHeader>
    <oddFooter>&amp;C@&amp;- &amp;P&amp;-$</oddFooter>
  </headerFooter>
</worksheet>
</file>

<file path=xl/worksheets/sheet14.xml><?xml version="1.0" encoding="utf-8"?>
<worksheet xmlns="http://schemas.openxmlformats.org/spreadsheetml/2006/main" xmlns:r="http://schemas.openxmlformats.org/officeDocument/2006/relationships">
  <dimension ref="A1:G21"/>
  <sheetViews>
    <sheetView showGridLines="0" showZeros="0" workbookViewId="0">
      <selection activeCell="J30" sqref="J30"/>
    </sheetView>
  </sheetViews>
  <sheetFormatPr defaultColWidth="10.42578125" defaultRowHeight="14.25"/>
  <cols>
    <col min="1" max="7" width="18.85546875" style="41" customWidth="1"/>
    <col min="8" max="256" width="10.42578125" style="41" customWidth="1"/>
    <col min="257" max="16384" width="10.42578125" style="41"/>
  </cols>
  <sheetData>
    <row r="1" spans="1:7" ht="18.75" customHeight="1">
      <c r="A1" s="1"/>
      <c r="B1" s="1"/>
      <c r="C1" s="1"/>
      <c r="D1" s="1"/>
      <c r="E1" s="1"/>
      <c r="F1" s="1"/>
      <c r="G1" s="1"/>
    </row>
    <row r="2" spans="1:7" ht="18.75" customHeight="1">
      <c r="A2" s="1"/>
      <c r="B2" s="1"/>
      <c r="C2" s="1"/>
      <c r="D2" s="1"/>
      <c r="E2" s="1"/>
      <c r="F2" s="1"/>
      <c r="G2" s="1"/>
    </row>
    <row r="3" spans="1:7" ht="18.75" customHeight="1">
      <c r="A3" s="1"/>
      <c r="B3" s="1"/>
      <c r="C3" s="1"/>
      <c r="D3" s="1"/>
      <c r="E3" s="1"/>
      <c r="F3" s="1"/>
      <c r="G3" s="1"/>
    </row>
    <row r="4" spans="1:7" ht="18.75" customHeight="1">
      <c r="A4" s="1"/>
      <c r="B4" s="1"/>
      <c r="C4" s="1"/>
      <c r="D4" s="1"/>
      <c r="E4" s="1"/>
      <c r="F4" s="1"/>
      <c r="G4" s="1"/>
    </row>
    <row r="5" spans="1:7" ht="18.75" customHeight="1">
      <c r="A5" s="1"/>
      <c r="B5" s="1"/>
      <c r="C5" s="1"/>
      <c r="D5" s="1"/>
      <c r="E5" s="1"/>
      <c r="F5" s="1"/>
      <c r="G5" s="1"/>
    </row>
    <row r="6" spans="1:7" ht="18.75" customHeight="1">
      <c r="A6" s="1"/>
      <c r="B6" s="1"/>
      <c r="C6" s="1"/>
      <c r="D6" s="1"/>
      <c r="E6" s="1"/>
      <c r="F6" s="1"/>
      <c r="G6" s="1"/>
    </row>
    <row r="7" spans="1:7" ht="18.75" customHeight="1">
      <c r="A7" s="1"/>
      <c r="B7" s="1"/>
      <c r="C7" s="1"/>
      <c r="D7" s="1"/>
      <c r="E7" s="1"/>
      <c r="F7" s="1"/>
      <c r="G7" s="1"/>
    </row>
    <row r="8" spans="1:7" ht="18.75" customHeight="1">
      <c r="A8" s="1"/>
      <c r="B8" s="1"/>
      <c r="C8" s="1"/>
      <c r="D8" s="1"/>
      <c r="E8" s="1"/>
      <c r="F8" s="1"/>
      <c r="G8" s="1"/>
    </row>
    <row r="9" spans="1:7" ht="37.35" customHeight="1">
      <c r="A9" s="316" t="s">
        <v>3196</v>
      </c>
      <c r="B9" s="316"/>
      <c r="C9" s="316"/>
      <c r="D9" s="316"/>
      <c r="E9" s="316"/>
      <c r="F9" s="316"/>
      <c r="G9" s="316"/>
    </row>
    <row r="10" spans="1:7" ht="18.75" customHeight="1">
      <c r="A10" s="1"/>
      <c r="B10" s="1"/>
      <c r="C10" s="1"/>
      <c r="D10" s="1"/>
      <c r="E10" s="1"/>
      <c r="F10" s="1"/>
      <c r="G10" s="1"/>
    </row>
    <row r="11" spans="1:7" ht="18.75" customHeight="1">
      <c r="A11" s="1"/>
      <c r="B11" s="1"/>
      <c r="C11" s="1"/>
      <c r="D11" s="1"/>
      <c r="E11" s="1"/>
      <c r="F11" s="1"/>
      <c r="G11" s="1"/>
    </row>
    <row r="12" spans="1:7" ht="18.75" customHeight="1">
      <c r="A12" s="1"/>
      <c r="B12" s="1"/>
      <c r="C12" s="1"/>
      <c r="D12" s="1"/>
      <c r="E12" s="1"/>
      <c r="F12" s="1"/>
      <c r="G12" s="1"/>
    </row>
    <row r="13" spans="1:7" ht="18.75" customHeight="1">
      <c r="A13" s="1"/>
      <c r="B13" s="1"/>
      <c r="C13" s="1"/>
      <c r="D13" s="1"/>
      <c r="E13" s="1"/>
      <c r="F13" s="1"/>
      <c r="G13" s="1"/>
    </row>
    <row r="14" spans="1:7" ht="18.75" customHeight="1">
      <c r="A14" s="1"/>
      <c r="B14" s="1"/>
      <c r="C14" s="1"/>
      <c r="D14" s="1"/>
      <c r="E14" s="1"/>
      <c r="F14" s="1"/>
      <c r="G14" s="1"/>
    </row>
    <row r="15" spans="1:7" ht="18.75" customHeight="1">
      <c r="A15" s="1"/>
      <c r="B15" s="1"/>
      <c r="C15" s="1"/>
      <c r="D15" s="1"/>
      <c r="E15" s="1"/>
      <c r="F15" s="1"/>
      <c r="G15" s="1"/>
    </row>
    <row r="16" spans="1:7" ht="18.75" customHeight="1">
      <c r="A16" s="1"/>
      <c r="B16" s="1"/>
      <c r="C16" s="1"/>
      <c r="D16" s="1"/>
      <c r="E16" s="1"/>
      <c r="F16" s="1"/>
      <c r="G16" s="1"/>
    </row>
    <row r="17" spans="1:7" ht="18.75" customHeight="1">
      <c r="A17" s="1"/>
      <c r="B17" s="1"/>
      <c r="C17" s="1"/>
      <c r="D17" s="1"/>
      <c r="E17" s="1"/>
      <c r="F17" s="1"/>
      <c r="G17" s="1"/>
    </row>
    <row r="18" spans="1:7" ht="18.75" customHeight="1">
      <c r="A18" s="1"/>
      <c r="B18" s="1"/>
      <c r="C18" s="1"/>
      <c r="D18" s="1"/>
      <c r="E18" s="1"/>
      <c r="F18" s="1"/>
      <c r="G18" s="1"/>
    </row>
    <row r="19" spans="1:7" ht="18.75" customHeight="1">
      <c r="A19" s="1"/>
      <c r="B19" s="1"/>
      <c r="C19" s="1"/>
      <c r="D19" s="1"/>
      <c r="E19" s="1"/>
      <c r="F19" s="1"/>
      <c r="G19" s="1"/>
    </row>
    <row r="20" spans="1:7" ht="18.75" customHeight="1">
      <c r="A20" s="1"/>
      <c r="B20" s="1"/>
      <c r="C20" s="1"/>
      <c r="D20" s="1"/>
      <c r="E20" s="1"/>
      <c r="F20" s="1"/>
      <c r="G20" s="1"/>
    </row>
    <row r="21" spans="1:7" ht="18.399999999999999" customHeight="1"/>
  </sheetData>
  <mergeCells count="1">
    <mergeCell ref="A9:G9"/>
  </mergeCells>
  <phoneticPr fontId="36" type="noConversion"/>
  <printOptions horizontalCentered="1" verticalCentered="1" gridLines="1"/>
  <pageMargins left="3" right="2" top="1" bottom="1" header="0" footer="0"/>
  <pageSetup orientation="landscape" blackAndWhite="1"/>
  <headerFooter alignWithMargins="0">
    <oddHeader>&amp;C@$</oddHeader>
    <oddFooter>&amp;C@$</oddFooter>
  </headerFooter>
</worksheet>
</file>

<file path=xl/worksheets/sheet15.xml><?xml version="1.0" encoding="utf-8"?>
<worksheet xmlns="http://schemas.openxmlformats.org/spreadsheetml/2006/main" xmlns:r="http://schemas.openxmlformats.org/officeDocument/2006/relationships">
  <dimension ref="A1:M42"/>
  <sheetViews>
    <sheetView showGridLines="0" showZeros="0" workbookViewId="0">
      <selection activeCell="E26" sqref="E26"/>
    </sheetView>
  </sheetViews>
  <sheetFormatPr defaultColWidth="10.42578125" defaultRowHeight="14.25"/>
  <cols>
    <col min="1" max="1" width="41.42578125" style="41" customWidth="1"/>
    <col min="2" max="4" width="18.28515625" style="41" customWidth="1"/>
    <col min="5" max="5" width="38.85546875" style="41" customWidth="1"/>
    <col min="6" max="8" width="17.28515625" style="41" customWidth="1"/>
    <col min="9" max="13" width="10.42578125" style="41" hidden="1" customWidth="1"/>
    <col min="14" max="256" width="10.42578125" style="41" customWidth="1"/>
    <col min="257" max="16384" width="10.42578125" style="41"/>
  </cols>
  <sheetData>
    <row r="1" spans="1:13" ht="33.950000000000003" customHeight="1">
      <c r="A1" s="317" t="s">
        <v>3197</v>
      </c>
      <c r="B1" s="317"/>
      <c r="C1" s="317"/>
      <c r="D1" s="317"/>
      <c r="E1" s="317"/>
      <c r="F1" s="317"/>
      <c r="G1" s="317"/>
      <c r="H1" s="317"/>
      <c r="I1" s="317"/>
      <c r="J1" s="317"/>
      <c r="K1" s="317"/>
      <c r="L1" s="317"/>
    </row>
    <row r="2" spans="1:13" ht="16.7" customHeight="1">
      <c r="A2" s="318" t="s">
        <v>1979</v>
      </c>
      <c r="B2" s="318"/>
      <c r="C2" s="318"/>
      <c r="D2" s="318"/>
      <c r="E2" s="318"/>
      <c r="F2" s="318"/>
      <c r="G2" s="318"/>
      <c r="H2" s="318"/>
      <c r="I2" s="288"/>
      <c r="J2" s="288"/>
      <c r="K2" s="288"/>
      <c r="L2" s="288"/>
    </row>
    <row r="3" spans="1:13" ht="16.7" customHeight="1">
      <c r="A3" s="318" t="s">
        <v>64</v>
      </c>
      <c r="B3" s="318"/>
      <c r="C3" s="318"/>
      <c r="D3" s="318"/>
      <c r="E3" s="318"/>
      <c r="F3" s="318"/>
      <c r="G3" s="318"/>
      <c r="H3" s="318"/>
      <c r="I3" s="288"/>
      <c r="J3" s="288"/>
      <c r="K3" s="288"/>
      <c r="L3" s="288"/>
    </row>
    <row r="4" spans="1:13" ht="17.100000000000001" customHeight="1">
      <c r="A4" s="43" t="s">
        <v>65</v>
      </c>
      <c r="B4" s="43" t="s">
        <v>66</v>
      </c>
      <c r="C4" s="43" t="s">
        <v>67</v>
      </c>
      <c r="D4" s="43" t="s">
        <v>68</v>
      </c>
      <c r="E4" s="43" t="s">
        <v>65</v>
      </c>
      <c r="F4" s="43" t="s">
        <v>66</v>
      </c>
      <c r="G4" s="43" t="s">
        <v>67</v>
      </c>
      <c r="H4" s="43" t="s">
        <v>68</v>
      </c>
      <c r="I4" s="290"/>
      <c r="J4" s="290"/>
      <c r="K4" s="290"/>
      <c r="L4" s="290"/>
      <c r="M4" s="67"/>
    </row>
    <row r="5" spans="1:13" ht="18.399999999999999" customHeight="1">
      <c r="A5" s="44" t="s">
        <v>1980</v>
      </c>
      <c r="B5" s="46">
        <v>79405</v>
      </c>
      <c r="C5" s="46">
        <v>79405</v>
      </c>
      <c r="D5" s="46">
        <v>330837</v>
      </c>
      <c r="E5" s="44" t="s">
        <v>254</v>
      </c>
      <c r="F5" s="46">
        <v>0</v>
      </c>
      <c r="G5" s="46">
        <v>126</v>
      </c>
      <c r="H5" s="46">
        <v>126</v>
      </c>
      <c r="I5" s="288"/>
      <c r="J5" s="288"/>
      <c r="K5" s="288"/>
      <c r="L5" s="288"/>
      <c r="M5" s="67"/>
    </row>
    <row r="6" spans="1:13" ht="17.100000000000001" customHeight="1">
      <c r="A6" s="293" t="s">
        <v>1981</v>
      </c>
      <c r="B6" s="46">
        <v>0</v>
      </c>
      <c r="C6" s="46">
        <v>0</v>
      </c>
      <c r="D6" s="46">
        <v>0</v>
      </c>
      <c r="E6" s="44" t="s">
        <v>261</v>
      </c>
      <c r="F6" s="46">
        <v>0</v>
      </c>
      <c r="G6" s="46">
        <v>0</v>
      </c>
      <c r="H6" s="46">
        <v>0</v>
      </c>
      <c r="I6" s="291"/>
      <c r="J6" s="291"/>
      <c r="K6" s="291"/>
      <c r="L6" s="291"/>
      <c r="M6" s="294"/>
    </row>
    <row r="7" spans="1:13" ht="17.100000000000001" customHeight="1">
      <c r="A7" s="44"/>
      <c r="B7" s="45"/>
      <c r="C7" s="45"/>
      <c r="D7" s="45"/>
      <c r="E7" s="44" t="s">
        <v>295</v>
      </c>
      <c r="F7" s="46">
        <v>0</v>
      </c>
      <c r="G7" s="46">
        <v>0</v>
      </c>
      <c r="H7" s="46">
        <v>0</v>
      </c>
      <c r="I7" s="291"/>
      <c r="J7" s="291"/>
      <c r="K7" s="291"/>
      <c r="L7" s="291"/>
      <c r="M7" s="67"/>
    </row>
    <row r="8" spans="1:13" ht="17.100000000000001" customHeight="1">
      <c r="A8" s="44"/>
      <c r="B8" s="45"/>
      <c r="C8" s="45"/>
      <c r="D8" s="45"/>
      <c r="E8" s="44" t="s">
        <v>311</v>
      </c>
      <c r="F8" s="46">
        <v>74022</v>
      </c>
      <c r="G8" s="46">
        <v>365375</v>
      </c>
      <c r="H8" s="46">
        <v>266285</v>
      </c>
      <c r="I8" s="291"/>
      <c r="J8" s="291"/>
      <c r="K8" s="291"/>
      <c r="L8" s="291"/>
      <c r="M8" s="67"/>
    </row>
    <row r="9" spans="1:13" ht="17.100000000000001" customHeight="1">
      <c r="A9" s="44"/>
      <c r="B9" s="45"/>
      <c r="C9" s="45"/>
      <c r="D9" s="45"/>
      <c r="E9" s="44" t="s">
        <v>318</v>
      </c>
      <c r="F9" s="46">
        <v>0</v>
      </c>
      <c r="G9" s="46">
        <v>0</v>
      </c>
      <c r="H9" s="46">
        <v>0</v>
      </c>
      <c r="I9" s="291"/>
      <c r="J9" s="291"/>
      <c r="K9" s="291"/>
      <c r="L9" s="291"/>
      <c r="M9" s="67"/>
    </row>
    <row r="10" spans="1:13" ht="17.100000000000001" customHeight="1">
      <c r="A10" s="44"/>
      <c r="B10" s="45"/>
      <c r="C10" s="45"/>
      <c r="D10" s="45"/>
      <c r="E10" s="44" t="s">
        <v>329</v>
      </c>
      <c r="F10" s="46">
        <v>0</v>
      </c>
      <c r="G10" s="46">
        <v>8</v>
      </c>
      <c r="H10" s="46">
        <v>0</v>
      </c>
      <c r="I10" s="291"/>
      <c r="J10" s="291"/>
      <c r="K10" s="291"/>
      <c r="L10" s="291"/>
      <c r="M10" s="67"/>
    </row>
    <row r="11" spans="1:13" ht="17.100000000000001" customHeight="1">
      <c r="A11" s="44"/>
      <c r="B11" s="45"/>
      <c r="C11" s="45"/>
      <c r="D11" s="45"/>
      <c r="E11" s="44" t="s">
        <v>337</v>
      </c>
      <c r="F11" s="46">
        <v>0</v>
      </c>
      <c r="G11" s="46">
        <v>0</v>
      </c>
      <c r="H11" s="46">
        <v>0</v>
      </c>
      <c r="I11" s="291"/>
      <c r="J11" s="291"/>
      <c r="K11" s="291"/>
      <c r="L11" s="291"/>
      <c r="M11" s="67"/>
    </row>
    <row r="12" spans="1:13" ht="17.100000000000001" customHeight="1">
      <c r="A12" s="44"/>
      <c r="B12" s="45"/>
      <c r="C12" s="45"/>
      <c r="D12" s="45"/>
      <c r="E12" s="44" t="s">
        <v>1819</v>
      </c>
      <c r="F12" s="46">
        <v>0</v>
      </c>
      <c r="G12" s="46">
        <v>74111</v>
      </c>
      <c r="H12" s="46">
        <v>71254</v>
      </c>
      <c r="I12" s="291"/>
      <c r="J12" s="291"/>
      <c r="K12" s="291"/>
      <c r="L12" s="291"/>
      <c r="M12" s="67"/>
    </row>
    <row r="13" spans="1:13" ht="17.100000000000001" customHeight="1">
      <c r="A13" s="44"/>
      <c r="B13" s="45"/>
      <c r="C13" s="45"/>
      <c r="D13" s="45"/>
      <c r="E13" s="44" t="s">
        <v>392</v>
      </c>
      <c r="F13" s="46">
        <v>0</v>
      </c>
      <c r="G13" s="46">
        <v>13472</v>
      </c>
      <c r="H13" s="46">
        <v>13472</v>
      </c>
      <c r="I13" s="291"/>
      <c r="J13" s="291"/>
      <c r="K13" s="291"/>
      <c r="L13" s="291"/>
      <c r="M13" s="67"/>
    </row>
    <row r="14" spans="1:13" ht="17.100000000000001" customHeight="1">
      <c r="A14" s="44"/>
      <c r="B14" s="45"/>
      <c r="C14" s="45"/>
      <c r="D14" s="45"/>
      <c r="E14" s="44" t="s">
        <v>394</v>
      </c>
      <c r="F14" s="46">
        <v>0</v>
      </c>
      <c r="G14" s="46">
        <v>0</v>
      </c>
      <c r="H14" s="46">
        <v>0</v>
      </c>
      <c r="I14" s="291"/>
      <c r="J14" s="291"/>
      <c r="K14" s="291"/>
      <c r="L14" s="291"/>
      <c r="M14" s="67"/>
    </row>
    <row r="15" spans="1:13" ht="17.100000000000001" customHeight="1">
      <c r="A15" s="43" t="s">
        <v>117</v>
      </c>
      <c r="B15" s="46">
        <v>79405</v>
      </c>
      <c r="C15" s="46">
        <v>79405</v>
      </c>
      <c r="D15" s="46">
        <v>330837</v>
      </c>
      <c r="E15" s="43" t="s">
        <v>118</v>
      </c>
      <c r="F15" s="46">
        <v>74022</v>
      </c>
      <c r="G15" s="46">
        <v>453092</v>
      </c>
      <c r="H15" s="46">
        <v>351137</v>
      </c>
      <c r="I15" s="291"/>
      <c r="J15" s="291"/>
      <c r="K15" s="291"/>
      <c r="L15" s="291"/>
      <c r="M15" s="67"/>
    </row>
    <row r="16" spans="1:13" ht="17.100000000000001" customHeight="1">
      <c r="A16" s="44" t="s">
        <v>120</v>
      </c>
      <c r="B16" s="45"/>
      <c r="C16" s="45"/>
      <c r="D16" s="46">
        <v>-7086</v>
      </c>
      <c r="E16" s="44" t="s">
        <v>121</v>
      </c>
      <c r="F16" s="45"/>
      <c r="G16" s="45"/>
      <c r="H16" s="46">
        <v>200</v>
      </c>
      <c r="I16" s="291"/>
      <c r="J16" s="291"/>
      <c r="K16" s="291"/>
      <c r="L16" s="291"/>
      <c r="M16" s="67"/>
    </row>
    <row r="17" spans="1:13" ht="17.100000000000001" customHeight="1">
      <c r="A17" s="44" t="s">
        <v>1982</v>
      </c>
      <c r="B17" s="45"/>
      <c r="C17" s="45"/>
      <c r="D17" s="46">
        <v>0</v>
      </c>
      <c r="E17" s="44"/>
      <c r="F17" s="45"/>
      <c r="G17" s="45"/>
      <c r="H17" s="45"/>
      <c r="I17" s="291"/>
      <c r="J17" s="291"/>
      <c r="K17" s="291"/>
      <c r="L17" s="291"/>
      <c r="M17" s="67"/>
    </row>
    <row r="18" spans="1:13" ht="17.100000000000001" customHeight="1">
      <c r="A18" s="44" t="s">
        <v>126</v>
      </c>
      <c r="B18" s="45"/>
      <c r="C18" s="45"/>
      <c r="D18" s="46">
        <v>10767</v>
      </c>
      <c r="E18" s="44"/>
      <c r="F18" s="45"/>
      <c r="G18" s="45"/>
      <c r="H18" s="45"/>
      <c r="I18" s="291"/>
      <c r="J18" s="291"/>
      <c r="K18" s="291"/>
      <c r="L18" s="291"/>
      <c r="M18" s="67"/>
    </row>
    <row r="19" spans="1:13" ht="17.100000000000001" customHeight="1">
      <c r="A19" s="44" t="s">
        <v>127</v>
      </c>
      <c r="B19" s="45"/>
      <c r="C19" s="45"/>
      <c r="D19" s="46">
        <v>0</v>
      </c>
      <c r="E19" s="44" t="s">
        <v>128</v>
      </c>
      <c r="F19" s="45"/>
      <c r="G19" s="45"/>
      <c r="H19" s="46">
        <v>37617</v>
      </c>
      <c r="I19" s="291"/>
      <c r="J19" s="291"/>
      <c r="K19" s="291"/>
      <c r="L19" s="291"/>
      <c r="M19" s="67"/>
    </row>
    <row r="20" spans="1:13" ht="17.100000000000001" customHeight="1">
      <c r="A20" s="44" t="s">
        <v>129</v>
      </c>
      <c r="B20" s="45"/>
      <c r="C20" s="45"/>
      <c r="D20" s="46">
        <v>182550</v>
      </c>
      <c r="E20" s="44" t="s">
        <v>130</v>
      </c>
      <c r="F20" s="45"/>
      <c r="G20" s="45"/>
      <c r="H20" s="46">
        <v>26159</v>
      </c>
      <c r="I20" s="291"/>
      <c r="J20" s="291"/>
      <c r="K20" s="291"/>
      <c r="L20" s="291"/>
      <c r="M20" s="67"/>
    </row>
    <row r="21" spans="1:13" ht="17.100000000000001" customHeight="1">
      <c r="A21" s="44" t="s">
        <v>138</v>
      </c>
      <c r="B21" s="45"/>
      <c r="C21" s="45"/>
      <c r="D21" s="46">
        <v>0</v>
      </c>
      <c r="E21" s="44" t="s">
        <v>139</v>
      </c>
      <c r="F21" s="45"/>
      <c r="G21" s="45"/>
      <c r="H21" s="46">
        <v>0</v>
      </c>
      <c r="I21" s="291"/>
      <c r="J21" s="291"/>
      <c r="K21" s="291"/>
      <c r="L21" s="291"/>
      <c r="M21" s="67"/>
    </row>
    <row r="22" spans="1:13" ht="17.100000000000001" customHeight="1">
      <c r="A22" s="44"/>
      <c r="B22" s="45"/>
      <c r="C22" s="45"/>
      <c r="D22" s="45"/>
      <c r="E22" s="44" t="s">
        <v>1983</v>
      </c>
      <c r="F22" s="45"/>
      <c r="G22" s="45"/>
      <c r="H22" s="46">
        <v>0</v>
      </c>
      <c r="I22" s="291"/>
      <c r="J22" s="291"/>
      <c r="K22" s="291"/>
      <c r="L22" s="291"/>
      <c r="M22" s="67"/>
    </row>
    <row r="23" spans="1:13" ht="17.100000000000001" customHeight="1">
      <c r="A23" s="44"/>
      <c r="B23" s="45"/>
      <c r="C23" s="45"/>
      <c r="D23" s="45"/>
      <c r="E23" s="44" t="s">
        <v>141</v>
      </c>
      <c r="F23" s="45"/>
      <c r="G23" s="45"/>
      <c r="H23" s="46">
        <v>101955</v>
      </c>
      <c r="I23" s="291"/>
      <c r="J23" s="291"/>
      <c r="K23" s="291"/>
      <c r="L23" s="291"/>
      <c r="M23" s="67"/>
    </row>
    <row r="24" spans="1:13" ht="17.100000000000001" customHeight="1">
      <c r="A24" s="44"/>
      <c r="B24" s="45"/>
      <c r="C24" s="45"/>
      <c r="D24" s="45"/>
      <c r="E24" s="44"/>
      <c r="F24" s="45"/>
      <c r="G24" s="45"/>
      <c r="H24" s="45"/>
      <c r="I24" s="291"/>
      <c r="J24" s="291"/>
      <c r="K24" s="291"/>
      <c r="L24" s="291"/>
      <c r="M24" s="67"/>
    </row>
    <row r="25" spans="1:13" ht="17.100000000000001" customHeight="1">
      <c r="A25" s="44"/>
      <c r="B25" s="45"/>
      <c r="C25" s="45"/>
      <c r="D25" s="45"/>
      <c r="E25" s="44"/>
      <c r="F25" s="45"/>
      <c r="G25" s="45"/>
      <c r="H25" s="45"/>
      <c r="I25" s="291"/>
      <c r="J25" s="291"/>
      <c r="K25" s="291"/>
      <c r="L25" s="291"/>
      <c r="M25" s="67"/>
    </row>
    <row r="26" spans="1:13" ht="17.100000000000001" customHeight="1">
      <c r="A26" s="44"/>
      <c r="B26" s="45"/>
      <c r="C26" s="45"/>
      <c r="D26" s="45"/>
      <c r="E26" s="44"/>
      <c r="F26" s="45"/>
      <c r="G26" s="45"/>
      <c r="H26" s="45"/>
      <c r="I26" s="291"/>
      <c r="J26" s="291"/>
      <c r="K26" s="291"/>
      <c r="L26" s="291"/>
      <c r="M26" s="67"/>
    </row>
    <row r="27" spans="1:13" ht="17.100000000000001" customHeight="1">
      <c r="A27" s="44"/>
      <c r="B27" s="45"/>
      <c r="C27" s="45"/>
      <c r="D27" s="45"/>
      <c r="E27" s="44"/>
      <c r="F27" s="45"/>
      <c r="G27" s="45"/>
      <c r="H27" s="45"/>
      <c r="I27" s="291"/>
      <c r="J27" s="291"/>
      <c r="K27" s="291"/>
      <c r="L27" s="291"/>
      <c r="M27" s="67"/>
    </row>
    <row r="28" spans="1:13" ht="17.100000000000001" customHeight="1">
      <c r="A28" s="44"/>
      <c r="B28" s="45"/>
      <c r="C28" s="45"/>
      <c r="D28" s="45"/>
      <c r="E28" s="44"/>
      <c r="F28" s="45"/>
      <c r="G28" s="45"/>
      <c r="H28" s="45"/>
      <c r="I28" s="291"/>
      <c r="J28" s="291"/>
      <c r="K28" s="291"/>
      <c r="L28" s="291"/>
      <c r="M28" s="67"/>
    </row>
    <row r="29" spans="1:13" ht="17.100000000000001" customHeight="1">
      <c r="A29" s="44"/>
      <c r="B29" s="45"/>
      <c r="C29" s="45"/>
      <c r="D29" s="45"/>
      <c r="E29" s="44"/>
      <c r="F29" s="45"/>
      <c r="G29" s="45"/>
      <c r="H29" s="45"/>
      <c r="I29" s="291"/>
      <c r="J29" s="291"/>
      <c r="K29" s="291"/>
      <c r="L29" s="291"/>
      <c r="M29" s="67"/>
    </row>
    <row r="30" spans="1:13" ht="17.100000000000001" customHeight="1">
      <c r="A30" s="44"/>
      <c r="B30" s="45"/>
      <c r="C30" s="45"/>
      <c r="D30" s="45"/>
      <c r="E30" s="44"/>
      <c r="F30" s="45"/>
      <c r="G30" s="45"/>
      <c r="H30" s="45"/>
      <c r="I30" s="291"/>
      <c r="J30" s="291"/>
      <c r="K30" s="291"/>
      <c r="L30" s="291"/>
      <c r="M30" s="67"/>
    </row>
    <row r="31" spans="1:13" ht="17.100000000000001" customHeight="1">
      <c r="A31" s="44"/>
      <c r="B31" s="45"/>
      <c r="C31" s="45"/>
      <c r="D31" s="45"/>
      <c r="E31" s="44"/>
      <c r="F31" s="45"/>
      <c r="G31" s="45"/>
      <c r="H31" s="45"/>
      <c r="I31" s="291"/>
      <c r="J31" s="291"/>
      <c r="K31" s="291"/>
      <c r="L31" s="291"/>
      <c r="M31" s="67"/>
    </row>
    <row r="32" spans="1:13" ht="17.100000000000001" customHeight="1">
      <c r="A32" s="44"/>
      <c r="B32" s="45"/>
      <c r="C32" s="45"/>
      <c r="D32" s="45"/>
      <c r="E32" s="44"/>
      <c r="F32" s="45"/>
      <c r="G32" s="45"/>
      <c r="H32" s="45"/>
      <c r="I32" s="291"/>
      <c r="J32" s="291"/>
      <c r="K32" s="291"/>
      <c r="L32" s="291"/>
      <c r="M32" s="67"/>
    </row>
    <row r="33" spans="1:13" ht="17.100000000000001" customHeight="1">
      <c r="A33" s="44"/>
      <c r="B33" s="45"/>
      <c r="C33" s="45"/>
      <c r="D33" s="45"/>
      <c r="E33" s="44"/>
      <c r="F33" s="45"/>
      <c r="G33" s="45"/>
      <c r="H33" s="45"/>
      <c r="I33" s="291"/>
      <c r="J33" s="291"/>
      <c r="K33" s="291"/>
      <c r="L33" s="291"/>
      <c r="M33" s="67"/>
    </row>
    <row r="34" spans="1:13" ht="17.100000000000001" customHeight="1">
      <c r="A34" s="44"/>
      <c r="B34" s="45"/>
      <c r="C34" s="45"/>
      <c r="D34" s="45"/>
      <c r="E34" s="44"/>
      <c r="F34" s="45"/>
      <c r="G34" s="45"/>
      <c r="H34" s="45"/>
      <c r="I34" s="291"/>
      <c r="J34" s="291"/>
      <c r="K34" s="291"/>
      <c r="L34" s="291"/>
      <c r="M34" s="67"/>
    </row>
    <row r="35" spans="1:13" ht="17.100000000000001" customHeight="1">
      <c r="A35" s="44"/>
      <c r="B35" s="45"/>
      <c r="C35" s="45"/>
      <c r="D35" s="45"/>
      <c r="E35" s="44"/>
      <c r="F35" s="45"/>
      <c r="G35" s="45"/>
      <c r="H35" s="45"/>
      <c r="I35" s="291"/>
      <c r="J35" s="291"/>
      <c r="K35" s="291"/>
      <c r="L35" s="291"/>
      <c r="M35" s="67"/>
    </row>
    <row r="36" spans="1:13" ht="17.100000000000001" customHeight="1">
      <c r="A36" s="44"/>
      <c r="B36" s="45"/>
      <c r="C36" s="45"/>
      <c r="D36" s="45"/>
      <c r="E36" s="44"/>
      <c r="F36" s="45"/>
      <c r="G36" s="45"/>
      <c r="H36" s="45"/>
      <c r="I36" s="291"/>
      <c r="J36" s="291"/>
      <c r="K36" s="291"/>
      <c r="L36" s="291"/>
      <c r="M36" s="67"/>
    </row>
    <row r="37" spans="1:13" ht="17.100000000000001" customHeight="1">
      <c r="A37" s="44"/>
      <c r="B37" s="45"/>
      <c r="C37" s="45"/>
      <c r="D37" s="45"/>
      <c r="E37" s="44"/>
      <c r="F37" s="45"/>
      <c r="G37" s="45"/>
      <c r="H37" s="45"/>
      <c r="I37" s="291"/>
      <c r="J37" s="291"/>
      <c r="K37" s="291"/>
      <c r="L37" s="291"/>
      <c r="M37" s="67"/>
    </row>
    <row r="38" spans="1:13" ht="17.100000000000001" customHeight="1">
      <c r="A38" s="44"/>
      <c r="B38" s="45"/>
      <c r="C38" s="45"/>
      <c r="D38" s="45"/>
      <c r="E38" s="44"/>
      <c r="F38" s="45"/>
      <c r="G38" s="45"/>
      <c r="H38" s="45"/>
      <c r="I38" s="291"/>
      <c r="J38" s="291"/>
      <c r="K38" s="291"/>
      <c r="L38" s="291"/>
      <c r="M38" s="67"/>
    </row>
    <row r="39" spans="1:13" ht="17.100000000000001" customHeight="1">
      <c r="A39" s="44"/>
      <c r="B39" s="45"/>
      <c r="C39" s="45"/>
      <c r="D39" s="45"/>
      <c r="E39" s="44"/>
      <c r="F39" s="45"/>
      <c r="G39" s="45"/>
      <c r="H39" s="45"/>
      <c r="I39" s="291"/>
      <c r="J39" s="291"/>
      <c r="K39" s="291"/>
      <c r="L39" s="291"/>
      <c r="M39" s="67"/>
    </row>
    <row r="40" spans="1:13" ht="17.100000000000001" customHeight="1">
      <c r="A40" s="44"/>
      <c r="B40" s="45"/>
      <c r="C40" s="45"/>
      <c r="D40" s="45"/>
      <c r="E40" s="44"/>
      <c r="F40" s="45"/>
      <c r="G40" s="45"/>
      <c r="H40" s="45"/>
      <c r="I40" s="291"/>
      <c r="J40" s="291"/>
      <c r="K40" s="291"/>
      <c r="L40" s="291"/>
      <c r="M40" s="67"/>
    </row>
    <row r="41" spans="1:13" ht="17.100000000000001" customHeight="1">
      <c r="A41" s="43" t="s">
        <v>1984</v>
      </c>
      <c r="B41" s="45"/>
      <c r="C41" s="45"/>
      <c r="D41" s="46">
        <v>517068</v>
      </c>
      <c r="E41" s="43" t="s">
        <v>1985</v>
      </c>
      <c r="F41" s="45"/>
      <c r="G41" s="45"/>
      <c r="H41" s="46">
        <v>517068</v>
      </c>
      <c r="I41" s="291"/>
      <c r="J41" s="291"/>
      <c r="K41" s="291"/>
      <c r="L41" s="291"/>
      <c r="M41" s="67"/>
    </row>
    <row r="42" spans="1:13" ht="16.899999999999999" customHeight="1"/>
  </sheetData>
  <mergeCells count="3">
    <mergeCell ref="A1:L1"/>
    <mergeCell ref="A2:H2"/>
    <mergeCell ref="A3:H3"/>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6.xml><?xml version="1.0" encoding="utf-8"?>
<worksheet xmlns="http://schemas.openxmlformats.org/spreadsheetml/2006/main" xmlns:r="http://schemas.openxmlformats.org/officeDocument/2006/relationships">
  <dimension ref="A1:D38"/>
  <sheetViews>
    <sheetView showGridLines="0" showZeros="0" workbookViewId="0">
      <selection sqref="A1:D1"/>
    </sheetView>
  </sheetViews>
  <sheetFormatPr defaultColWidth="10.42578125" defaultRowHeight="14.25"/>
  <cols>
    <col min="1" max="1" width="54" style="41" customWidth="1"/>
    <col min="2" max="4" width="24.7109375" style="41" customWidth="1"/>
    <col min="5" max="256" width="10.42578125" style="41" customWidth="1"/>
    <col min="257" max="16384" width="10.42578125" style="41"/>
  </cols>
  <sheetData>
    <row r="1" spans="1:4" ht="33.950000000000003" customHeight="1">
      <c r="A1" s="317" t="s">
        <v>3198</v>
      </c>
      <c r="B1" s="317"/>
      <c r="C1" s="317"/>
      <c r="D1" s="317"/>
    </row>
    <row r="2" spans="1:4" ht="17.100000000000001" customHeight="1">
      <c r="A2" s="318" t="s">
        <v>1986</v>
      </c>
      <c r="B2" s="318"/>
      <c r="C2" s="318"/>
      <c r="D2" s="318"/>
    </row>
    <row r="3" spans="1:4" ht="17.100000000000001" customHeight="1">
      <c r="A3" s="318" t="s">
        <v>64</v>
      </c>
      <c r="B3" s="318"/>
      <c r="C3" s="318"/>
      <c r="D3" s="318"/>
    </row>
    <row r="4" spans="1:4" ht="25.5" customHeight="1">
      <c r="A4" s="43" t="s">
        <v>65</v>
      </c>
      <c r="B4" s="43" t="s">
        <v>66</v>
      </c>
      <c r="C4" s="43" t="s">
        <v>149</v>
      </c>
      <c r="D4" s="43" t="s">
        <v>67</v>
      </c>
    </row>
    <row r="5" spans="1:4" ht="16.899999999999999" customHeight="1">
      <c r="A5" s="293" t="s">
        <v>1980</v>
      </c>
      <c r="B5" s="46">
        <f>SUM(B6:B21)</f>
        <v>79405</v>
      </c>
      <c r="C5" s="46">
        <f>SUM(C6:C21)</f>
        <v>0</v>
      </c>
      <c r="D5" s="46">
        <f>SUM(D6:D21)</f>
        <v>79405</v>
      </c>
    </row>
    <row r="6" spans="1:4" ht="18.399999999999999" customHeight="1">
      <c r="A6" s="44" t="s">
        <v>1987</v>
      </c>
      <c r="B6" s="46">
        <v>0</v>
      </c>
      <c r="C6" s="46">
        <v>0</v>
      </c>
      <c r="D6" s="46">
        <v>0</v>
      </c>
    </row>
    <row r="7" spans="1:4" ht="18.399999999999999" customHeight="1">
      <c r="A7" s="44" t="s">
        <v>1988</v>
      </c>
      <c r="B7" s="46">
        <v>0</v>
      </c>
      <c r="C7" s="46">
        <v>0</v>
      </c>
      <c r="D7" s="46">
        <v>0</v>
      </c>
    </row>
    <row r="8" spans="1:4" ht="18.399999999999999" customHeight="1">
      <c r="A8" s="44" t="s">
        <v>1989</v>
      </c>
      <c r="B8" s="46">
        <v>0</v>
      </c>
      <c r="C8" s="46">
        <v>0</v>
      </c>
      <c r="D8" s="46">
        <v>0</v>
      </c>
    </row>
    <row r="9" spans="1:4" ht="18.399999999999999" customHeight="1">
      <c r="A9" s="44" t="s">
        <v>1990</v>
      </c>
      <c r="B9" s="46">
        <v>0</v>
      </c>
      <c r="C9" s="46">
        <v>0</v>
      </c>
      <c r="D9" s="46">
        <v>0</v>
      </c>
    </row>
    <row r="10" spans="1:4" ht="18.399999999999999" customHeight="1">
      <c r="A10" s="44" t="s">
        <v>1991</v>
      </c>
      <c r="B10" s="46">
        <v>7403</v>
      </c>
      <c r="C10" s="46">
        <v>0</v>
      </c>
      <c r="D10" s="46">
        <v>7403</v>
      </c>
    </row>
    <row r="11" spans="1:4" ht="18.399999999999999" customHeight="1">
      <c r="A11" s="44" t="s">
        <v>1992</v>
      </c>
      <c r="B11" s="46">
        <v>448</v>
      </c>
      <c r="C11" s="46">
        <v>0</v>
      </c>
      <c r="D11" s="46">
        <v>448</v>
      </c>
    </row>
    <row r="12" spans="1:4" ht="18.399999999999999" customHeight="1">
      <c r="A12" s="44" t="s">
        <v>1993</v>
      </c>
      <c r="B12" s="46">
        <v>65954</v>
      </c>
      <c r="C12" s="46">
        <v>0</v>
      </c>
      <c r="D12" s="46">
        <v>65954</v>
      </c>
    </row>
    <row r="13" spans="1:4" ht="18.399999999999999" customHeight="1">
      <c r="A13" s="44" t="s">
        <v>1994</v>
      </c>
      <c r="B13" s="46">
        <v>0</v>
      </c>
      <c r="C13" s="46">
        <v>0</v>
      </c>
      <c r="D13" s="46">
        <v>0</v>
      </c>
    </row>
    <row r="14" spans="1:4" ht="18.399999999999999" customHeight="1">
      <c r="A14" s="44" t="s">
        <v>1995</v>
      </c>
      <c r="B14" s="46">
        <v>0</v>
      </c>
      <c r="C14" s="46">
        <v>0</v>
      </c>
      <c r="D14" s="46">
        <v>0</v>
      </c>
    </row>
    <row r="15" spans="1:4" ht="18.399999999999999" customHeight="1">
      <c r="A15" s="44" t="s">
        <v>1996</v>
      </c>
      <c r="B15" s="46">
        <v>2500</v>
      </c>
      <c r="C15" s="46">
        <v>0</v>
      </c>
      <c r="D15" s="46">
        <v>2500</v>
      </c>
    </row>
    <row r="16" spans="1:4" ht="18.399999999999999" customHeight="1">
      <c r="A16" s="44" t="s">
        <v>1997</v>
      </c>
      <c r="B16" s="46">
        <v>0</v>
      </c>
      <c r="C16" s="46">
        <v>0</v>
      </c>
      <c r="D16" s="46">
        <v>0</v>
      </c>
    </row>
    <row r="17" spans="1:4" ht="18.399999999999999" customHeight="1">
      <c r="A17" s="44" t="s">
        <v>1998</v>
      </c>
      <c r="B17" s="46">
        <v>0</v>
      </c>
      <c r="C17" s="46">
        <v>0</v>
      </c>
      <c r="D17" s="46">
        <v>0</v>
      </c>
    </row>
    <row r="18" spans="1:4" ht="18" customHeight="1">
      <c r="A18" s="44" t="s">
        <v>1999</v>
      </c>
      <c r="B18" s="46">
        <v>0</v>
      </c>
      <c r="C18" s="46">
        <v>0</v>
      </c>
      <c r="D18" s="46">
        <v>0</v>
      </c>
    </row>
    <row r="19" spans="1:4" ht="18" customHeight="1">
      <c r="A19" s="44" t="s">
        <v>2000</v>
      </c>
      <c r="B19" s="46">
        <v>3100</v>
      </c>
      <c r="C19" s="46">
        <v>0</v>
      </c>
      <c r="D19" s="46">
        <v>3100</v>
      </c>
    </row>
    <row r="20" spans="1:4" ht="18" customHeight="1">
      <c r="A20" s="44" t="s">
        <v>2001</v>
      </c>
      <c r="B20" s="46">
        <v>0</v>
      </c>
      <c r="C20" s="46">
        <v>0</v>
      </c>
      <c r="D20" s="46">
        <v>0</v>
      </c>
    </row>
    <row r="21" spans="1:4" ht="18" customHeight="1">
      <c r="A21" s="44" t="s">
        <v>2002</v>
      </c>
      <c r="B21" s="46">
        <v>0</v>
      </c>
      <c r="C21" s="46">
        <v>0</v>
      </c>
      <c r="D21" s="46">
        <v>0</v>
      </c>
    </row>
    <row r="22" spans="1:4" ht="16.899999999999999" customHeight="1">
      <c r="A22" s="293" t="s">
        <v>1981</v>
      </c>
      <c r="B22" s="46">
        <f>SUM(B23:B35)</f>
        <v>0</v>
      </c>
      <c r="C22" s="46">
        <f>SUM(C23:C35)</f>
        <v>0</v>
      </c>
      <c r="D22" s="46">
        <f>SUM(D23:D35)</f>
        <v>0</v>
      </c>
    </row>
    <row r="23" spans="1:4" ht="18" customHeight="1">
      <c r="A23" s="44" t="s">
        <v>2003</v>
      </c>
      <c r="B23" s="46">
        <v>0</v>
      </c>
      <c r="C23" s="46">
        <v>0</v>
      </c>
      <c r="D23" s="46">
        <v>0</v>
      </c>
    </row>
    <row r="24" spans="1:4" ht="18" customHeight="1">
      <c r="A24" s="44" t="s">
        <v>2004</v>
      </c>
      <c r="B24" s="46">
        <v>0</v>
      </c>
      <c r="C24" s="46">
        <v>0</v>
      </c>
      <c r="D24" s="46">
        <v>0</v>
      </c>
    </row>
    <row r="25" spans="1:4" ht="18" customHeight="1">
      <c r="A25" s="44" t="s">
        <v>2005</v>
      </c>
      <c r="B25" s="46">
        <v>0</v>
      </c>
      <c r="C25" s="46">
        <v>0</v>
      </c>
      <c r="D25" s="46">
        <v>0</v>
      </c>
    </row>
    <row r="26" spans="1:4" ht="18" customHeight="1">
      <c r="A26" s="44" t="s">
        <v>2006</v>
      </c>
      <c r="B26" s="46">
        <v>0</v>
      </c>
      <c r="C26" s="46">
        <v>0</v>
      </c>
      <c r="D26" s="46">
        <v>0</v>
      </c>
    </row>
    <row r="27" spans="1:4" ht="18" customHeight="1">
      <c r="A27" s="44" t="s">
        <v>2007</v>
      </c>
      <c r="B27" s="46">
        <v>0</v>
      </c>
      <c r="C27" s="46">
        <v>0</v>
      </c>
      <c r="D27" s="46">
        <v>0</v>
      </c>
    </row>
    <row r="28" spans="1:4" ht="18" customHeight="1">
      <c r="A28" s="44" t="s">
        <v>2008</v>
      </c>
      <c r="B28" s="46">
        <v>0</v>
      </c>
      <c r="C28" s="46">
        <v>0</v>
      </c>
      <c r="D28" s="46">
        <v>0</v>
      </c>
    </row>
    <row r="29" spans="1:4" ht="18" customHeight="1">
      <c r="A29" s="44" t="s">
        <v>2009</v>
      </c>
      <c r="B29" s="46">
        <v>0</v>
      </c>
      <c r="C29" s="46">
        <v>0</v>
      </c>
      <c r="D29" s="46">
        <v>0</v>
      </c>
    </row>
    <row r="30" spans="1:4" ht="18" customHeight="1">
      <c r="A30" s="44" t="s">
        <v>2010</v>
      </c>
      <c r="B30" s="46">
        <v>0</v>
      </c>
      <c r="C30" s="46">
        <v>0</v>
      </c>
      <c r="D30" s="46">
        <v>0</v>
      </c>
    </row>
    <row r="31" spans="1:4" ht="18" customHeight="1">
      <c r="A31" s="44" t="s">
        <v>2011</v>
      </c>
      <c r="B31" s="46">
        <v>0</v>
      </c>
      <c r="C31" s="46">
        <v>0</v>
      </c>
      <c r="D31" s="46">
        <v>0</v>
      </c>
    </row>
    <row r="32" spans="1:4" ht="18" customHeight="1">
      <c r="A32" s="44" t="s">
        <v>2012</v>
      </c>
      <c r="B32" s="46">
        <v>0</v>
      </c>
      <c r="C32" s="46">
        <v>0</v>
      </c>
      <c r="D32" s="46">
        <v>0</v>
      </c>
    </row>
    <row r="33" spans="1:4" ht="18" customHeight="1">
      <c r="A33" s="44" t="s">
        <v>2013</v>
      </c>
      <c r="B33" s="46">
        <v>0</v>
      </c>
      <c r="C33" s="46">
        <v>0</v>
      </c>
      <c r="D33" s="46">
        <v>0</v>
      </c>
    </row>
    <row r="34" spans="1:4" ht="18" customHeight="1">
      <c r="A34" s="44" t="s">
        <v>2014</v>
      </c>
      <c r="B34" s="46">
        <v>0</v>
      </c>
      <c r="C34" s="46">
        <v>0</v>
      </c>
      <c r="D34" s="46">
        <v>0</v>
      </c>
    </row>
    <row r="35" spans="1:4" ht="18" customHeight="1">
      <c r="A35" s="44" t="s">
        <v>2015</v>
      </c>
      <c r="B35" s="46">
        <v>0</v>
      </c>
      <c r="C35" s="46">
        <v>0</v>
      </c>
      <c r="D35" s="46">
        <v>0</v>
      </c>
    </row>
    <row r="36" spans="1:4" ht="18" customHeight="1">
      <c r="A36" s="44"/>
      <c r="B36" s="45"/>
      <c r="C36" s="45"/>
      <c r="D36" s="45"/>
    </row>
    <row r="37" spans="1:4" ht="18" customHeight="1">
      <c r="A37" s="43" t="s">
        <v>2016</v>
      </c>
      <c r="B37" s="46">
        <v>79405</v>
      </c>
      <c r="C37" s="46">
        <v>0</v>
      </c>
      <c r="D37" s="46">
        <v>79405</v>
      </c>
    </row>
    <row r="38" spans="1:4" ht="16.899999999999999" customHeight="1"/>
  </sheetData>
  <mergeCells count="3">
    <mergeCell ref="A1:D1"/>
    <mergeCell ref="A2:D2"/>
    <mergeCell ref="A3:D3"/>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7.xml><?xml version="1.0" encoding="utf-8"?>
<worksheet xmlns="http://schemas.openxmlformats.org/spreadsheetml/2006/main" xmlns:r="http://schemas.openxmlformats.org/officeDocument/2006/relationships">
  <dimension ref="A1:L79"/>
  <sheetViews>
    <sheetView showGridLines="0" showZeros="0" workbookViewId="0">
      <selection sqref="A1:L1"/>
    </sheetView>
  </sheetViews>
  <sheetFormatPr defaultColWidth="10.42578125" defaultRowHeight="14.25"/>
  <cols>
    <col min="1" max="1" width="57.85546875" style="41" customWidth="1"/>
    <col min="2" max="2" width="14.42578125" style="41" customWidth="1"/>
    <col min="3" max="12" width="15" style="41" customWidth="1"/>
    <col min="13" max="256" width="10.42578125" style="41" customWidth="1"/>
    <col min="257" max="16384" width="10.42578125" style="41"/>
  </cols>
  <sheetData>
    <row r="1" spans="1:12" ht="39.950000000000003" customHeight="1">
      <c r="A1" s="317" t="s">
        <v>3199</v>
      </c>
      <c r="B1" s="317"/>
      <c r="C1" s="317"/>
      <c r="D1" s="317"/>
      <c r="E1" s="317"/>
      <c r="F1" s="317"/>
      <c r="G1" s="317"/>
      <c r="H1" s="317"/>
      <c r="I1" s="317"/>
      <c r="J1" s="317"/>
      <c r="K1" s="317"/>
      <c r="L1" s="317"/>
    </row>
    <row r="2" spans="1:12" ht="17.649999999999999" customHeight="1">
      <c r="A2" s="318" t="s">
        <v>2017</v>
      </c>
      <c r="B2" s="318"/>
      <c r="C2" s="318"/>
      <c r="D2" s="318"/>
      <c r="E2" s="318"/>
      <c r="F2" s="318"/>
      <c r="G2" s="318"/>
      <c r="H2" s="318"/>
      <c r="I2" s="318"/>
      <c r="J2" s="318"/>
      <c r="K2" s="318"/>
      <c r="L2" s="318"/>
    </row>
    <row r="3" spans="1:12" ht="17.649999999999999" customHeight="1">
      <c r="A3" s="318" t="s">
        <v>64</v>
      </c>
      <c r="B3" s="318"/>
      <c r="C3" s="318"/>
      <c r="D3" s="318"/>
      <c r="E3" s="318"/>
      <c r="F3" s="318"/>
      <c r="G3" s="318"/>
      <c r="H3" s="318"/>
      <c r="I3" s="318"/>
      <c r="J3" s="318"/>
      <c r="K3" s="318"/>
      <c r="L3" s="318"/>
    </row>
    <row r="4" spans="1:12" s="292" customFormat="1" ht="17.649999999999999" customHeight="1">
      <c r="A4" s="319" t="s">
        <v>65</v>
      </c>
      <c r="B4" s="319" t="s">
        <v>66</v>
      </c>
      <c r="C4" s="319" t="s">
        <v>2018</v>
      </c>
      <c r="D4" s="319"/>
      <c r="E4" s="319"/>
      <c r="F4" s="319"/>
      <c r="G4" s="319"/>
      <c r="H4" s="319"/>
      <c r="I4" s="319"/>
      <c r="J4" s="319"/>
      <c r="K4" s="319" t="s">
        <v>67</v>
      </c>
      <c r="L4" s="319" t="s">
        <v>68</v>
      </c>
    </row>
    <row r="5" spans="1:12" s="292" customFormat="1" ht="33.75" customHeight="1">
      <c r="A5" s="320"/>
      <c r="B5" s="320"/>
      <c r="C5" s="58" t="s">
        <v>2019</v>
      </c>
      <c r="D5" s="58" t="s">
        <v>2020</v>
      </c>
      <c r="E5" s="58" t="s">
        <v>2021</v>
      </c>
      <c r="F5" s="58" t="s">
        <v>127</v>
      </c>
      <c r="G5" s="58" t="s">
        <v>129</v>
      </c>
      <c r="H5" s="58" t="s">
        <v>188</v>
      </c>
      <c r="I5" s="58" t="s">
        <v>189</v>
      </c>
      <c r="J5" s="58" t="s">
        <v>152</v>
      </c>
      <c r="K5" s="320"/>
      <c r="L5" s="320"/>
    </row>
    <row r="6" spans="1:12" ht="16.899999999999999" customHeight="1">
      <c r="A6" s="44" t="s">
        <v>254</v>
      </c>
      <c r="B6" s="46">
        <v>0</v>
      </c>
      <c r="C6" s="46">
        <v>126</v>
      </c>
      <c r="D6" s="46">
        <v>49</v>
      </c>
      <c r="E6" s="46">
        <v>77</v>
      </c>
      <c r="F6" s="46">
        <v>0</v>
      </c>
      <c r="G6" s="46">
        <v>0</v>
      </c>
      <c r="H6" s="46">
        <v>0</v>
      </c>
      <c r="I6" s="46">
        <v>0</v>
      </c>
      <c r="J6" s="46">
        <v>0</v>
      </c>
      <c r="K6" s="46">
        <v>126</v>
      </c>
      <c r="L6" s="46">
        <v>126</v>
      </c>
    </row>
    <row r="7" spans="1:12" ht="16.899999999999999" customHeight="1">
      <c r="A7" s="44" t="s">
        <v>2022</v>
      </c>
      <c r="B7" s="46">
        <v>0</v>
      </c>
      <c r="C7" s="46">
        <v>126</v>
      </c>
      <c r="D7" s="46">
        <v>49</v>
      </c>
      <c r="E7" s="46">
        <v>77</v>
      </c>
      <c r="F7" s="46">
        <v>0</v>
      </c>
      <c r="G7" s="46">
        <v>0</v>
      </c>
      <c r="H7" s="46">
        <v>0</v>
      </c>
      <c r="I7" s="46">
        <v>0</v>
      </c>
      <c r="J7" s="46">
        <v>0</v>
      </c>
      <c r="K7" s="46">
        <v>126</v>
      </c>
      <c r="L7" s="46">
        <v>126</v>
      </c>
    </row>
    <row r="8" spans="1:12" ht="16.899999999999999" customHeight="1">
      <c r="A8" s="44" t="s">
        <v>2023</v>
      </c>
      <c r="B8" s="46">
        <v>0</v>
      </c>
      <c r="C8" s="46">
        <v>0</v>
      </c>
      <c r="D8" s="46">
        <v>0</v>
      </c>
      <c r="E8" s="46">
        <v>0</v>
      </c>
      <c r="F8" s="46">
        <v>0</v>
      </c>
      <c r="G8" s="46">
        <v>0</v>
      </c>
      <c r="H8" s="46">
        <v>0</v>
      </c>
      <c r="I8" s="46">
        <v>0</v>
      </c>
      <c r="J8" s="46">
        <v>0</v>
      </c>
      <c r="K8" s="46">
        <v>0</v>
      </c>
      <c r="L8" s="46">
        <v>0</v>
      </c>
    </row>
    <row r="9" spans="1:12" ht="16.899999999999999" customHeight="1">
      <c r="A9" s="44" t="s">
        <v>2024</v>
      </c>
      <c r="B9" s="46">
        <v>0</v>
      </c>
      <c r="C9" s="46">
        <v>0</v>
      </c>
      <c r="D9" s="46">
        <v>0</v>
      </c>
      <c r="E9" s="46">
        <v>0</v>
      </c>
      <c r="F9" s="46">
        <v>0</v>
      </c>
      <c r="G9" s="46">
        <v>0</v>
      </c>
      <c r="H9" s="46">
        <v>0</v>
      </c>
      <c r="I9" s="46">
        <v>0</v>
      </c>
      <c r="J9" s="46">
        <v>0</v>
      </c>
      <c r="K9" s="46">
        <v>0</v>
      </c>
      <c r="L9" s="46">
        <v>0</v>
      </c>
    </row>
    <row r="10" spans="1:12" ht="17.25" customHeight="1">
      <c r="A10" s="44" t="s">
        <v>261</v>
      </c>
      <c r="B10" s="46">
        <v>0</v>
      </c>
      <c r="C10" s="46">
        <v>0</v>
      </c>
      <c r="D10" s="46">
        <v>0</v>
      </c>
      <c r="E10" s="46">
        <v>163</v>
      </c>
      <c r="F10" s="46">
        <v>0</v>
      </c>
      <c r="G10" s="46">
        <v>0</v>
      </c>
      <c r="H10" s="46">
        <v>0</v>
      </c>
      <c r="I10" s="46">
        <v>0</v>
      </c>
      <c r="J10" s="46">
        <v>-163</v>
      </c>
      <c r="K10" s="46">
        <v>0</v>
      </c>
      <c r="L10" s="46">
        <v>0</v>
      </c>
    </row>
    <row r="11" spans="1:12" ht="16.899999999999999" customHeight="1">
      <c r="A11" s="44" t="s">
        <v>2025</v>
      </c>
      <c r="B11" s="46">
        <v>0</v>
      </c>
      <c r="C11" s="46">
        <v>0</v>
      </c>
      <c r="D11" s="46">
        <v>0</v>
      </c>
      <c r="E11" s="46">
        <v>163</v>
      </c>
      <c r="F11" s="46">
        <v>0</v>
      </c>
      <c r="G11" s="46">
        <v>0</v>
      </c>
      <c r="H11" s="46">
        <v>0</v>
      </c>
      <c r="I11" s="46">
        <v>0</v>
      </c>
      <c r="J11" s="46">
        <v>-163</v>
      </c>
      <c r="K11" s="46">
        <v>0</v>
      </c>
      <c r="L11" s="46">
        <v>0</v>
      </c>
    </row>
    <row r="12" spans="1:12" ht="16.899999999999999" customHeight="1">
      <c r="A12" s="44" t="s">
        <v>2026</v>
      </c>
      <c r="B12" s="46">
        <v>0</v>
      </c>
      <c r="C12" s="46">
        <v>0</v>
      </c>
      <c r="D12" s="46">
        <v>0</v>
      </c>
      <c r="E12" s="46">
        <v>0</v>
      </c>
      <c r="F12" s="46">
        <v>0</v>
      </c>
      <c r="G12" s="46">
        <v>0</v>
      </c>
      <c r="H12" s="46">
        <v>0</v>
      </c>
      <c r="I12" s="46">
        <v>0</v>
      </c>
      <c r="J12" s="46">
        <v>0</v>
      </c>
      <c r="K12" s="46">
        <v>0</v>
      </c>
      <c r="L12" s="46">
        <v>0</v>
      </c>
    </row>
    <row r="13" spans="1:12" ht="16.899999999999999" customHeight="1">
      <c r="A13" s="44" t="s">
        <v>2027</v>
      </c>
      <c r="B13" s="46">
        <v>0</v>
      </c>
      <c r="C13" s="46">
        <v>0</v>
      </c>
      <c r="D13" s="46">
        <v>0</v>
      </c>
      <c r="E13" s="46">
        <v>0</v>
      </c>
      <c r="F13" s="46">
        <v>0</v>
      </c>
      <c r="G13" s="46">
        <v>0</v>
      </c>
      <c r="H13" s="46">
        <v>0</v>
      </c>
      <c r="I13" s="46">
        <v>0</v>
      </c>
      <c r="J13" s="46">
        <v>0</v>
      </c>
      <c r="K13" s="46">
        <v>0</v>
      </c>
      <c r="L13" s="46">
        <v>0</v>
      </c>
    </row>
    <row r="14" spans="1:12" ht="16.899999999999999" customHeight="1">
      <c r="A14" s="44" t="s">
        <v>295</v>
      </c>
      <c r="B14" s="46">
        <v>0</v>
      </c>
      <c r="C14" s="46">
        <v>0</v>
      </c>
      <c r="D14" s="46">
        <v>0</v>
      </c>
      <c r="E14" s="46">
        <v>0</v>
      </c>
      <c r="F14" s="46">
        <v>0</v>
      </c>
      <c r="G14" s="46">
        <v>0</v>
      </c>
      <c r="H14" s="46">
        <v>0</v>
      </c>
      <c r="I14" s="46">
        <v>0</v>
      </c>
      <c r="J14" s="46">
        <v>0</v>
      </c>
      <c r="K14" s="46">
        <v>0</v>
      </c>
      <c r="L14" s="46">
        <v>0</v>
      </c>
    </row>
    <row r="15" spans="1:12" ht="16.899999999999999" customHeight="1">
      <c r="A15" s="44" t="s">
        <v>2028</v>
      </c>
      <c r="B15" s="46">
        <v>0</v>
      </c>
      <c r="C15" s="46">
        <v>0</v>
      </c>
      <c r="D15" s="46">
        <v>0</v>
      </c>
      <c r="E15" s="46">
        <v>0</v>
      </c>
      <c r="F15" s="46">
        <v>0</v>
      </c>
      <c r="G15" s="46">
        <v>0</v>
      </c>
      <c r="H15" s="46">
        <v>0</v>
      </c>
      <c r="I15" s="46">
        <v>0</v>
      </c>
      <c r="J15" s="46">
        <v>0</v>
      </c>
      <c r="K15" s="46">
        <v>0</v>
      </c>
      <c r="L15" s="46">
        <v>0</v>
      </c>
    </row>
    <row r="16" spans="1:12" ht="16.899999999999999" customHeight="1">
      <c r="A16" s="44" t="s">
        <v>311</v>
      </c>
      <c r="B16" s="46">
        <v>74022</v>
      </c>
      <c r="C16" s="46">
        <v>291353</v>
      </c>
      <c r="D16" s="46">
        <v>-12500</v>
      </c>
      <c r="E16" s="46">
        <v>9225</v>
      </c>
      <c r="F16" s="46">
        <v>0</v>
      </c>
      <c r="G16" s="46">
        <v>89050</v>
      </c>
      <c r="H16" s="46">
        <v>251432</v>
      </c>
      <c r="I16" s="46">
        <v>0</v>
      </c>
      <c r="J16" s="46">
        <v>-45854</v>
      </c>
      <c r="K16" s="46">
        <v>365375</v>
      </c>
      <c r="L16" s="46">
        <v>266285</v>
      </c>
    </row>
    <row r="17" spans="1:12" ht="16.899999999999999" customHeight="1">
      <c r="A17" s="44" t="s">
        <v>2029</v>
      </c>
      <c r="B17" s="46">
        <v>65954</v>
      </c>
      <c r="C17" s="46">
        <v>198541</v>
      </c>
      <c r="D17" s="46">
        <v>-12500</v>
      </c>
      <c r="E17" s="46">
        <v>5567</v>
      </c>
      <c r="F17" s="46">
        <v>0</v>
      </c>
      <c r="G17" s="46">
        <v>0</v>
      </c>
      <c r="H17" s="46">
        <v>224932</v>
      </c>
      <c r="I17" s="46">
        <v>0</v>
      </c>
      <c r="J17" s="46">
        <v>-19458</v>
      </c>
      <c r="K17" s="46">
        <v>264495</v>
      </c>
      <c r="L17" s="46">
        <v>177018</v>
      </c>
    </row>
    <row r="18" spans="1:12" ht="16.899999999999999" customHeight="1">
      <c r="A18" s="44" t="s">
        <v>2030</v>
      </c>
      <c r="B18" s="46">
        <v>7403</v>
      </c>
      <c r="C18" s="46">
        <v>1029</v>
      </c>
      <c r="D18" s="46">
        <v>0</v>
      </c>
      <c r="E18" s="46">
        <v>1876</v>
      </c>
      <c r="F18" s="46">
        <v>0</v>
      </c>
      <c r="G18" s="46">
        <v>0</v>
      </c>
      <c r="H18" s="46">
        <v>21937</v>
      </c>
      <c r="I18" s="46">
        <v>0</v>
      </c>
      <c r="J18" s="46">
        <v>-22784</v>
      </c>
      <c r="K18" s="46">
        <v>8432</v>
      </c>
      <c r="L18" s="46">
        <v>0</v>
      </c>
    </row>
    <row r="19" spans="1:12" ht="16.899999999999999" customHeight="1">
      <c r="A19" s="44" t="s">
        <v>2031</v>
      </c>
      <c r="B19" s="46">
        <v>448</v>
      </c>
      <c r="C19" s="46">
        <v>2</v>
      </c>
      <c r="D19" s="46">
        <v>0</v>
      </c>
      <c r="E19" s="46">
        <v>117</v>
      </c>
      <c r="F19" s="46">
        <v>0</v>
      </c>
      <c r="G19" s="46">
        <v>0</v>
      </c>
      <c r="H19" s="46">
        <v>1054</v>
      </c>
      <c r="I19" s="46">
        <v>0</v>
      </c>
      <c r="J19" s="46">
        <v>-1169</v>
      </c>
      <c r="K19" s="46">
        <v>450</v>
      </c>
      <c r="L19" s="46">
        <v>0</v>
      </c>
    </row>
    <row r="20" spans="1:12" ht="16.899999999999999" customHeight="1">
      <c r="A20" s="44" t="s">
        <v>2032</v>
      </c>
      <c r="B20" s="46">
        <v>0</v>
      </c>
      <c r="C20" s="46">
        <v>1382</v>
      </c>
      <c r="D20" s="46">
        <v>0</v>
      </c>
      <c r="E20" s="46">
        <v>583</v>
      </c>
      <c r="F20" s="46">
        <v>0</v>
      </c>
      <c r="G20" s="46">
        <v>0</v>
      </c>
      <c r="H20" s="46">
        <v>2109</v>
      </c>
      <c r="I20" s="46">
        <v>0</v>
      </c>
      <c r="J20" s="46">
        <v>-1310</v>
      </c>
      <c r="K20" s="46">
        <v>1382</v>
      </c>
      <c r="L20" s="46">
        <v>0</v>
      </c>
    </row>
    <row r="21" spans="1:12" ht="16.899999999999999" customHeight="1">
      <c r="A21" s="44" t="s">
        <v>2033</v>
      </c>
      <c r="B21" s="46">
        <v>217</v>
      </c>
      <c r="C21" s="46">
        <v>1349</v>
      </c>
      <c r="D21" s="46">
        <v>0</v>
      </c>
      <c r="E21" s="46">
        <v>1082</v>
      </c>
      <c r="F21" s="46">
        <v>0</v>
      </c>
      <c r="G21" s="46">
        <v>0</v>
      </c>
      <c r="H21" s="46">
        <v>1400</v>
      </c>
      <c r="I21" s="46">
        <v>0</v>
      </c>
      <c r="J21" s="46">
        <v>-1133</v>
      </c>
      <c r="K21" s="46">
        <v>1566</v>
      </c>
      <c r="L21" s="46">
        <v>217</v>
      </c>
    </row>
    <row r="22" spans="1:12" ht="16.899999999999999" customHeight="1">
      <c r="A22" s="44" t="s">
        <v>2034</v>
      </c>
      <c r="B22" s="46">
        <v>0</v>
      </c>
      <c r="C22" s="46">
        <v>0</v>
      </c>
      <c r="D22" s="46">
        <v>0</v>
      </c>
      <c r="E22" s="46">
        <v>0</v>
      </c>
      <c r="F22" s="46">
        <v>0</v>
      </c>
      <c r="G22" s="46">
        <v>0</v>
      </c>
      <c r="H22" s="46">
        <v>0</v>
      </c>
      <c r="I22" s="46">
        <v>0</v>
      </c>
      <c r="J22" s="46">
        <v>0</v>
      </c>
      <c r="K22" s="46">
        <v>0</v>
      </c>
      <c r="L22" s="46">
        <v>0</v>
      </c>
    </row>
    <row r="23" spans="1:12" ht="16.899999999999999" customHeight="1">
      <c r="A23" s="44" t="s">
        <v>2035</v>
      </c>
      <c r="B23" s="46">
        <v>0</v>
      </c>
      <c r="C23" s="46">
        <v>89050</v>
      </c>
      <c r="D23" s="46">
        <v>0</v>
      </c>
      <c r="E23" s="46">
        <v>0</v>
      </c>
      <c r="F23" s="46">
        <v>0</v>
      </c>
      <c r="G23" s="46">
        <v>89050</v>
      </c>
      <c r="H23" s="46">
        <v>0</v>
      </c>
      <c r="I23" s="46">
        <v>0</v>
      </c>
      <c r="J23" s="46">
        <v>0</v>
      </c>
      <c r="K23" s="46">
        <v>89050</v>
      </c>
      <c r="L23" s="46">
        <v>89050</v>
      </c>
    </row>
    <row r="24" spans="1:12" ht="16.899999999999999" customHeight="1">
      <c r="A24" s="44" t="s">
        <v>2036</v>
      </c>
      <c r="B24" s="46">
        <v>0</v>
      </c>
      <c r="C24" s="46">
        <v>0</v>
      </c>
      <c r="D24" s="46">
        <v>0</v>
      </c>
      <c r="E24" s="46">
        <v>0</v>
      </c>
      <c r="F24" s="46">
        <v>0</v>
      </c>
      <c r="G24" s="46">
        <v>0</v>
      </c>
      <c r="H24" s="46">
        <v>0</v>
      </c>
      <c r="I24" s="46">
        <v>0</v>
      </c>
      <c r="J24" s="46">
        <v>0</v>
      </c>
      <c r="K24" s="46">
        <v>0</v>
      </c>
      <c r="L24" s="46">
        <v>0</v>
      </c>
    </row>
    <row r="25" spans="1:12" ht="16.899999999999999" customHeight="1">
      <c r="A25" s="44" t="s">
        <v>2037</v>
      </c>
      <c r="B25" s="46">
        <v>0</v>
      </c>
      <c r="C25" s="46">
        <v>0</v>
      </c>
      <c r="D25" s="46">
        <v>0</v>
      </c>
      <c r="E25" s="46">
        <v>0</v>
      </c>
      <c r="F25" s="46">
        <v>0</v>
      </c>
      <c r="G25" s="46">
        <v>0</v>
      </c>
      <c r="H25" s="46">
        <v>0</v>
      </c>
      <c r="I25" s="46">
        <v>0</v>
      </c>
      <c r="J25" s="46">
        <v>0</v>
      </c>
      <c r="K25" s="46">
        <v>0</v>
      </c>
      <c r="L25" s="46">
        <v>0</v>
      </c>
    </row>
    <row r="26" spans="1:12" ht="16.899999999999999" customHeight="1">
      <c r="A26" s="44" t="s">
        <v>318</v>
      </c>
      <c r="B26" s="46">
        <v>0</v>
      </c>
      <c r="C26" s="46">
        <v>0</v>
      </c>
      <c r="D26" s="46">
        <v>0</v>
      </c>
      <c r="E26" s="46">
        <v>0</v>
      </c>
      <c r="F26" s="46">
        <v>0</v>
      </c>
      <c r="G26" s="46">
        <v>0</v>
      </c>
      <c r="H26" s="46">
        <v>0</v>
      </c>
      <c r="I26" s="46">
        <v>0</v>
      </c>
      <c r="J26" s="46">
        <v>0</v>
      </c>
      <c r="K26" s="46">
        <v>0</v>
      </c>
      <c r="L26" s="46">
        <v>0</v>
      </c>
    </row>
    <row r="27" spans="1:12" ht="16.899999999999999" customHeight="1">
      <c r="A27" s="44" t="s">
        <v>2038</v>
      </c>
      <c r="B27" s="46">
        <v>0</v>
      </c>
      <c r="C27" s="46">
        <v>0</v>
      </c>
      <c r="D27" s="46">
        <v>0</v>
      </c>
      <c r="E27" s="46">
        <v>0</v>
      </c>
      <c r="F27" s="46">
        <v>0</v>
      </c>
      <c r="G27" s="46">
        <v>0</v>
      </c>
      <c r="H27" s="46">
        <v>0</v>
      </c>
      <c r="I27" s="46">
        <v>0</v>
      </c>
      <c r="J27" s="46">
        <v>0</v>
      </c>
      <c r="K27" s="46">
        <v>0</v>
      </c>
      <c r="L27" s="46">
        <v>0</v>
      </c>
    </row>
    <row r="28" spans="1:12" ht="16.899999999999999" customHeight="1">
      <c r="A28" s="44" t="s">
        <v>2039</v>
      </c>
      <c r="B28" s="46">
        <v>0</v>
      </c>
      <c r="C28" s="46">
        <v>0</v>
      </c>
      <c r="D28" s="46">
        <v>0</v>
      </c>
      <c r="E28" s="46">
        <v>0</v>
      </c>
      <c r="F28" s="46">
        <v>0</v>
      </c>
      <c r="G28" s="46">
        <v>0</v>
      </c>
      <c r="H28" s="46">
        <v>0</v>
      </c>
      <c r="I28" s="46">
        <v>0</v>
      </c>
      <c r="J28" s="46">
        <v>0</v>
      </c>
      <c r="K28" s="46">
        <v>0</v>
      </c>
      <c r="L28" s="46">
        <v>0</v>
      </c>
    </row>
    <row r="29" spans="1:12" ht="16.899999999999999" customHeight="1">
      <c r="A29" s="44" t="s">
        <v>2040</v>
      </c>
      <c r="B29" s="46">
        <v>0</v>
      </c>
      <c r="C29" s="46">
        <v>0</v>
      </c>
      <c r="D29" s="46">
        <v>0</v>
      </c>
      <c r="E29" s="46">
        <v>0</v>
      </c>
      <c r="F29" s="46">
        <v>0</v>
      </c>
      <c r="G29" s="46">
        <v>0</v>
      </c>
      <c r="H29" s="46">
        <v>0</v>
      </c>
      <c r="I29" s="46">
        <v>0</v>
      </c>
      <c r="J29" s="46">
        <v>0</v>
      </c>
      <c r="K29" s="46">
        <v>0</v>
      </c>
      <c r="L29" s="46">
        <v>0</v>
      </c>
    </row>
    <row r="30" spans="1:12" ht="16.899999999999999" customHeight="1">
      <c r="A30" s="44" t="s">
        <v>2041</v>
      </c>
      <c r="B30" s="46">
        <v>0</v>
      </c>
      <c r="C30" s="46">
        <v>0</v>
      </c>
      <c r="D30" s="46">
        <v>0</v>
      </c>
      <c r="E30" s="46">
        <v>0</v>
      </c>
      <c r="F30" s="46">
        <v>0</v>
      </c>
      <c r="G30" s="46">
        <v>0</v>
      </c>
      <c r="H30" s="46">
        <v>0</v>
      </c>
      <c r="I30" s="46">
        <v>0</v>
      </c>
      <c r="J30" s="46">
        <v>0</v>
      </c>
      <c r="K30" s="46">
        <v>0</v>
      </c>
      <c r="L30" s="46">
        <v>0</v>
      </c>
    </row>
    <row r="31" spans="1:12" ht="16.899999999999999" customHeight="1">
      <c r="A31" s="44" t="s">
        <v>2042</v>
      </c>
      <c r="B31" s="46">
        <v>0</v>
      </c>
      <c r="C31" s="46">
        <v>0</v>
      </c>
      <c r="D31" s="46">
        <v>0</v>
      </c>
      <c r="E31" s="46">
        <v>0</v>
      </c>
      <c r="F31" s="46">
        <v>0</v>
      </c>
      <c r="G31" s="46">
        <v>0</v>
      </c>
      <c r="H31" s="46">
        <v>0</v>
      </c>
      <c r="I31" s="46">
        <v>0</v>
      </c>
      <c r="J31" s="46">
        <v>0</v>
      </c>
      <c r="K31" s="46">
        <v>0</v>
      </c>
      <c r="L31" s="46">
        <v>0</v>
      </c>
    </row>
    <row r="32" spans="1:12" ht="17.25" customHeight="1">
      <c r="A32" s="44" t="s">
        <v>329</v>
      </c>
      <c r="B32" s="46">
        <v>0</v>
      </c>
      <c r="C32" s="46">
        <v>8</v>
      </c>
      <c r="D32" s="46">
        <v>8</v>
      </c>
      <c r="E32" s="46">
        <v>0</v>
      </c>
      <c r="F32" s="46">
        <v>0</v>
      </c>
      <c r="G32" s="46">
        <v>0</v>
      </c>
      <c r="H32" s="46">
        <v>0</v>
      </c>
      <c r="I32" s="46">
        <v>0</v>
      </c>
      <c r="J32" s="46">
        <v>0</v>
      </c>
      <c r="K32" s="46">
        <v>8</v>
      </c>
      <c r="L32" s="46">
        <v>0</v>
      </c>
    </row>
    <row r="33" spans="1:12" ht="16.899999999999999" customHeight="1">
      <c r="A33" s="44" t="s">
        <v>2043</v>
      </c>
      <c r="B33" s="46">
        <v>0</v>
      </c>
      <c r="C33" s="46">
        <v>0</v>
      </c>
      <c r="D33" s="46">
        <v>0</v>
      </c>
      <c r="E33" s="46">
        <v>0</v>
      </c>
      <c r="F33" s="46">
        <v>0</v>
      </c>
      <c r="G33" s="46">
        <v>0</v>
      </c>
      <c r="H33" s="46">
        <v>0</v>
      </c>
      <c r="I33" s="46">
        <v>0</v>
      </c>
      <c r="J33" s="46">
        <v>0</v>
      </c>
      <c r="K33" s="46">
        <v>0</v>
      </c>
      <c r="L33" s="46">
        <v>0</v>
      </c>
    </row>
    <row r="34" spans="1:12" ht="16.899999999999999" customHeight="1">
      <c r="A34" s="44" t="s">
        <v>2044</v>
      </c>
      <c r="B34" s="46">
        <v>0</v>
      </c>
      <c r="C34" s="46">
        <v>0</v>
      </c>
      <c r="D34" s="46">
        <v>0</v>
      </c>
      <c r="E34" s="46">
        <v>0</v>
      </c>
      <c r="F34" s="46">
        <v>0</v>
      </c>
      <c r="G34" s="46">
        <v>0</v>
      </c>
      <c r="H34" s="46">
        <v>0</v>
      </c>
      <c r="I34" s="46">
        <v>0</v>
      </c>
      <c r="J34" s="46">
        <v>0</v>
      </c>
      <c r="K34" s="46">
        <v>0</v>
      </c>
      <c r="L34" s="46">
        <v>0</v>
      </c>
    </row>
    <row r="35" spans="1:12" ht="16.899999999999999" customHeight="1">
      <c r="A35" s="44" t="s">
        <v>2045</v>
      </c>
      <c r="B35" s="46">
        <v>0</v>
      </c>
      <c r="C35" s="46">
        <v>8</v>
      </c>
      <c r="D35" s="46">
        <v>8</v>
      </c>
      <c r="E35" s="46">
        <v>0</v>
      </c>
      <c r="F35" s="46">
        <v>0</v>
      </c>
      <c r="G35" s="46">
        <v>0</v>
      </c>
      <c r="H35" s="46">
        <v>0</v>
      </c>
      <c r="I35" s="46">
        <v>0</v>
      </c>
      <c r="J35" s="46">
        <v>0</v>
      </c>
      <c r="K35" s="46">
        <v>8</v>
      </c>
      <c r="L35" s="46">
        <v>0</v>
      </c>
    </row>
    <row r="36" spans="1:12" ht="16.899999999999999" customHeight="1">
      <c r="A36" s="44" t="s">
        <v>2046</v>
      </c>
      <c r="B36" s="46">
        <v>0</v>
      </c>
      <c r="C36" s="46">
        <v>0</v>
      </c>
      <c r="D36" s="46">
        <v>0</v>
      </c>
      <c r="E36" s="46">
        <v>0</v>
      </c>
      <c r="F36" s="46">
        <v>0</v>
      </c>
      <c r="G36" s="46">
        <v>0</v>
      </c>
      <c r="H36" s="46">
        <v>0</v>
      </c>
      <c r="I36" s="46">
        <v>0</v>
      </c>
      <c r="J36" s="46">
        <v>0</v>
      </c>
      <c r="K36" s="46">
        <v>0</v>
      </c>
      <c r="L36" s="46">
        <v>0</v>
      </c>
    </row>
    <row r="37" spans="1:12" ht="16.899999999999999" customHeight="1">
      <c r="A37" s="44" t="s">
        <v>2047</v>
      </c>
      <c r="B37" s="46">
        <v>0</v>
      </c>
      <c r="C37" s="46">
        <v>0</v>
      </c>
      <c r="D37" s="46">
        <v>0</v>
      </c>
      <c r="E37" s="46">
        <v>0</v>
      </c>
      <c r="F37" s="46">
        <v>0</v>
      </c>
      <c r="G37" s="46">
        <v>0</v>
      </c>
      <c r="H37" s="46">
        <v>0</v>
      </c>
      <c r="I37" s="46">
        <v>0</v>
      </c>
      <c r="J37" s="46">
        <v>0</v>
      </c>
      <c r="K37" s="46">
        <v>0</v>
      </c>
      <c r="L37" s="46">
        <v>0</v>
      </c>
    </row>
    <row r="38" spans="1:12" ht="16.899999999999999" customHeight="1">
      <c r="A38" s="44" t="s">
        <v>2048</v>
      </c>
      <c r="B38" s="46">
        <v>0</v>
      </c>
      <c r="C38" s="46">
        <v>0</v>
      </c>
      <c r="D38" s="46">
        <v>0</v>
      </c>
      <c r="E38" s="46">
        <v>0</v>
      </c>
      <c r="F38" s="46">
        <v>0</v>
      </c>
      <c r="G38" s="46">
        <v>0</v>
      </c>
      <c r="H38" s="46">
        <v>0</v>
      </c>
      <c r="I38" s="46">
        <v>0</v>
      </c>
      <c r="J38" s="46">
        <v>0</v>
      </c>
      <c r="K38" s="46">
        <v>0</v>
      </c>
      <c r="L38" s="46">
        <v>0</v>
      </c>
    </row>
    <row r="39" spans="1:12" ht="16.899999999999999" customHeight="1">
      <c r="A39" s="44" t="s">
        <v>2049</v>
      </c>
      <c r="B39" s="46">
        <v>0</v>
      </c>
      <c r="C39" s="46">
        <v>0</v>
      </c>
      <c r="D39" s="46">
        <v>0</v>
      </c>
      <c r="E39" s="46">
        <v>0</v>
      </c>
      <c r="F39" s="46">
        <v>0</v>
      </c>
      <c r="G39" s="46">
        <v>0</v>
      </c>
      <c r="H39" s="46">
        <v>0</v>
      </c>
      <c r="I39" s="46">
        <v>0</v>
      </c>
      <c r="J39" s="46">
        <v>0</v>
      </c>
      <c r="K39" s="46">
        <v>0</v>
      </c>
      <c r="L39" s="46">
        <v>0</v>
      </c>
    </row>
    <row r="40" spans="1:12" ht="16.899999999999999" customHeight="1">
      <c r="A40" s="44" t="s">
        <v>2050</v>
      </c>
      <c r="B40" s="46">
        <v>0</v>
      </c>
      <c r="C40" s="46">
        <v>0</v>
      </c>
      <c r="D40" s="46">
        <v>0</v>
      </c>
      <c r="E40" s="46">
        <v>0</v>
      </c>
      <c r="F40" s="46">
        <v>0</v>
      </c>
      <c r="G40" s="46">
        <v>0</v>
      </c>
      <c r="H40" s="46">
        <v>0</v>
      </c>
      <c r="I40" s="46">
        <v>0</v>
      </c>
      <c r="J40" s="46">
        <v>0</v>
      </c>
      <c r="K40" s="46">
        <v>0</v>
      </c>
      <c r="L40" s="46">
        <v>0</v>
      </c>
    </row>
    <row r="41" spans="1:12" ht="16.899999999999999" customHeight="1">
      <c r="A41" s="44" t="s">
        <v>337</v>
      </c>
      <c r="B41" s="46">
        <v>0</v>
      </c>
      <c r="C41" s="46">
        <v>0</v>
      </c>
      <c r="D41" s="46">
        <v>0</v>
      </c>
      <c r="E41" s="46">
        <v>0</v>
      </c>
      <c r="F41" s="46">
        <v>0</v>
      </c>
      <c r="G41" s="46">
        <v>0</v>
      </c>
      <c r="H41" s="46">
        <v>0</v>
      </c>
      <c r="I41" s="46">
        <v>0</v>
      </c>
      <c r="J41" s="46">
        <v>0</v>
      </c>
      <c r="K41" s="46">
        <v>0</v>
      </c>
      <c r="L41" s="46">
        <v>0</v>
      </c>
    </row>
    <row r="42" spans="1:12" ht="16.899999999999999" customHeight="1">
      <c r="A42" s="44" t="s">
        <v>2051</v>
      </c>
      <c r="B42" s="46">
        <v>0</v>
      </c>
      <c r="C42" s="46">
        <v>0</v>
      </c>
      <c r="D42" s="46">
        <v>0</v>
      </c>
      <c r="E42" s="46">
        <v>0</v>
      </c>
      <c r="F42" s="46">
        <v>0</v>
      </c>
      <c r="G42" s="46">
        <v>0</v>
      </c>
      <c r="H42" s="46">
        <v>0</v>
      </c>
      <c r="I42" s="46">
        <v>0</v>
      </c>
      <c r="J42" s="46">
        <v>0</v>
      </c>
      <c r="K42" s="46">
        <v>0</v>
      </c>
      <c r="L42" s="46">
        <v>0</v>
      </c>
    </row>
    <row r="43" spans="1:12" ht="16.899999999999999" customHeight="1">
      <c r="A43" s="44" t="s">
        <v>1819</v>
      </c>
      <c r="B43" s="46">
        <v>0</v>
      </c>
      <c r="C43" s="46">
        <v>74111</v>
      </c>
      <c r="D43" s="46">
        <v>5357</v>
      </c>
      <c r="E43" s="46">
        <v>1302</v>
      </c>
      <c r="F43" s="46">
        <v>0</v>
      </c>
      <c r="G43" s="46">
        <v>67500</v>
      </c>
      <c r="H43" s="46">
        <v>0</v>
      </c>
      <c r="I43" s="46">
        <v>0</v>
      </c>
      <c r="J43" s="46">
        <v>-48</v>
      </c>
      <c r="K43" s="46">
        <v>74111</v>
      </c>
      <c r="L43" s="46">
        <v>71254</v>
      </c>
    </row>
    <row r="44" spans="1:12" ht="16.899999999999999" customHeight="1">
      <c r="A44" s="44" t="s">
        <v>2052</v>
      </c>
      <c r="B44" s="46">
        <v>0</v>
      </c>
      <c r="C44" s="46">
        <v>67500</v>
      </c>
      <c r="D44" s="46">
        <v>0</v>
      </c>
      <c r="E44" s="46">
        <v>48</v>
      </c>
      <c r="F44" s="46">
        <v>0</v>
      </c>
      <c r="G44" s="46">
        <v>67500</v>
      </c>
      <c r="H44" s="46">
        <v>0</v>
      </c>
      <c r="I44" s="46">
        <v>0</v>
      </c>
      <c r="J44" s="46">
        <v>-48</v>
      </c>
      <c r="K44" s="46">
        <v>67500</v>
      </c>
      <c r="L44" s="46">
        <v>67500</v>
      </c>
    </row>
    <row r="45" spans="1:12" ht="16.899999999999999" customHeight="1">
      <c r="A45" s="44" t="s">
        <v>2053</v>
      </c>
      <c r="B45" s="46">
        <v>0</v>
      </c>
      <c r="C45" s="46">
        <v>596</v>
      </c>
      <c r="D45" s="46">
        <v>97</v>
      </c>
      <c r="E45" s="46">
        <v>499</v>
      </c>
      <c r="F45" s="46">
        <v>0</v>
      </c>
      <c r="G45" s="46">
        <v>0</v>
      </c>
      <c r="H45" s="46">
        <v>0</v>
      </c>
      <c r="I45" s="46">
        <v>0</v>
      </c>
      <c r="J45" s="46">
        <v>0</v>
      </c>
      <c r="K45" s="46">
        <v>596</v>
      </c>
      <c r="L45" s="46">
        <v>432</v>
      </c>
    </row>
    <row r="46" spans="1:12" ht="16.899999999999999" customHeight="1">
      <c r="A46" s="44" t="s">
        <v>2054</v>
      </c>
      <c r="B46" s="46">
        <v>0</v>
      </c>
      <c r="C46" s="46">
        <v>6015</v>
      </c>
      <c r="D46" s="46">
        <v>5260</v>
      </c>
      <c r="E46" s="46">
        <v>755</v>
      </c>
      <c r="F46" s="46">
        <v>0</v>
      </c>
      <c r="G46" s="46">
        <v>0</v>
      </c>
      <c r="H46" s="46">
        <v>0</v>
      </c>
      <c r="I46" s="46">
        <v>0</v>
      </c>
      <c r="J46" s="46">
        <v>0</v>
      </c>
      <c r="K46" s="46">
        <v>6015</v>
      </c>
      <c r="L46" s="46">
        <v>3322</v>
      </c>
    </row>
    <row r="47" spans="1:12" ht="16.899999999999999" customHeight="1">
      <c r="A47" s="44" t="s">
        <v>392</v>
      </c>
      <c r="B47" s="46">
        <v>0</v>
      </c>
      <c r="C47" s="46">
        <v>13472</v>
      </c>
      <c r="D47" s="46">
        <v>0</v>
      </c>
      <c r="E47" s="46">
        <v>0</v>
      </c>
      <c r="F47" s="46">
        <v>0</v>
      </c>
      <c r="G47" s="46">
        <v>0</v>
      </c>
      <c r="H47" s="46">
        <v>0</v>
      </c>
      <c r="I47" s="46">
        <v>0</v>
      </c>
      <c r="J47" s="46">
        <v>13472</v>
      </c>
      <c r="K47" s="46">
        <v>13472</v>
      </c>
      <c r="L47" s="46">
        <v>13472</v>
      </c>
    </row>
    <row r="48" spans="1:12" ht="16.899999999999999" customHeight="1">
      <c r="A48" s="44" t="s">
        <v>394</v>
      </c>
      <c r="B48" s="46">
        <v>0</v>
      </c>
      <c r="C48" s="46">
        <v>0</v>
      </c>
      <c r="D48" s="46">
        <v>0</v>
      </c>
      <c r="E48" s="46">
        <v>0</v>
      </c>
      <c r="F48" s="46">
        <v>0</v>
      </c>
      <c r="G48" s="46">
        <v>0</v>
      </c>
      <c r="H48" s="46">
        <v>0</v>
      </c>
      <c r="I48" s="46">
        <v>0</v>
      </c>
      <c r="J48" s="46">
        <v>0</v>
      </c>
      <c r="K48" s="46">
        <v>0</v>
      </c>
      <c r="L48" s="46">
        <v>0</v>
      </c>
    </row>
    <row r="49" spans="1:12" ht="16.899999999999999" customHeight="1">
      <c r="A49" s="44"/>
      <c r="B49" s="45"/>
      <c r="C49" s="45"/>
      <c r="D49" s="45"/>
      <c r="E49" s="45"/>
      <c r="F49" s="45"/>
      <c r="G49" s="45"/>
      <c r="H49" s="45"/>
      <c r="I49" s="45"/>
      <c r="J49" s="45"/>
      <c r="K49" s="45"/>
      <c r="L49" s="45"/>
    </row>
    <row r="50" spans="1:12" ht="16.899999999999999" customHeight="1">
      <c r="A50" s="44"/>
      <c r="B50" s="45"/>
      <c r="C50" s="45"/>
      <c r="D50" s="45"/>
      <c r="E50" s="45"/>
      <c r="F50" s="45"/>
      <c r="G50" s="45"/>
      <c r="H50" s="45"/>
      <c r="I50" s="45"/>
      <c r="J50" s="45"/>
      <c r="K50" s="45"/>
      <c r="L50" s="45"/>
    </row>
    <row r="51" spans="1:12" ht="409.5" hidden="1" customHeight="1">
      <c r="A51" s="44"/>
      <c r="B51" s="45"/>
      <c r="C51" s="45"/>
      <c r="D51" s="45"/>
      <c r="E51" s="45"/>
      <c r="F51" s="45"/>
      <c r="G51" s="45"/>
      <c r="H51" s="45"/>
      <c r="I51" s="45"/>
      <c r="J51" s="45"/>
      <c r="K51" s="45"/>
      <c r="L51" s="45"/>
    </row>
    <row r="52" spans="1:12" ht="409.5" hidden="1" customHeight="1">
      <c r="A52" s="44"/>
      <c r="B52" s="45"/>
      <c r="C52" s="45"/>
      <c r="D52" s="45"/>
      <c r="E52" s="45"/>
      <c r="F52" s="45"/>
      <c r="G52" s="45"/>
      <c r="H52" s="45"/>
      <c r="I52" s="45"/>
      <c r="J52" s="45"/>
      <c r="K52" s="45"/>
      <c r="L52" s="45"/>
    </row>
    <row r="53" spans="1:12" ht="409.5" hidden="1" customHeight="1">
      <c r="A53" s="44"/>
      <c r="B53" s="45"/>
      <c r="C53" s="45"/>
      <c r="D53" s="45"/>
      <c r="E53" s="45"/>
      <c r="F53" s="45"/>
      <c r="G53" s="45"/>
      <c r="H53" s="45"/>
      <c r="I53" s="45"/>
      <c r="J53" s="45"/>
      <c r="K53" s="45"/>
      <c r="L53" s="45"/>
    </row>
    <row r="54" spans="1:12" ht="409.5" hidden="1" customHeight="1">
      <c r="A54" s="44"/>
      <c r="B54" s="45"/>
      <c r="C54" s="45"/>
      <c r="D54" s="45"/>
      <c r="E54" s="45"/>
      <c r="F54" s="45"/>
      <c r="G54" s="45"/>
      <c r="H54" s="45"/>
      <c r="I54" s="45"/>
      <c r="J54" s="45"/>
      <c r="K54" s="45"/>
      <c r="L54" s="45"/>
    </row>
    <row r="55" spans="1:12" ht="409.5" hidden="1" customHeight="1">
      <c r="A55" s="44"/>
      <c r="B55" s="45"/>
      <c r="C55" s="45"/>
      <c r="D55" s="45"/>
      <c r="E55" s="45"/>
      <c r="F55" s="45"/>
      <c r="G55" s="45"/>
      <c r="H55" s="45"/>
      <c r="I55" s="45"/>
      <c r="J55" s="45"/>
      <c r="K55" s="45"/>
      <c r="L55" s="45"/>
    </row>
    <row r="56" spans="1:12" ht="409.5" hidden="1" customHeight="1">
      <c r="A56" s="44"/>
      <c r="B56" s="45"/>
      <c r="C56" s="45"/>
      <c r="D56" s="45"/>
      <c r="E56" s="45"/>
      <c r="F56" s="45"/>
      <c r="G56" s="45"/>
      <c r="H56" s="45"/>
      <c r="I56" s="45"/>
      <c r="J56" s="45"/>
      <c r="K56" s="45"/>
      <c r="L56" s="45"/>
    </row>
    <row r="57" spans="1:12" ht="409.5" hidden="1" customHeight="1">
      <c r="A57" s="44"/>
      <c r="B57" s="45"/>
      <c r="C57" s="45"/>
      <c r="D57" s="45"/>
      <c r="E57" s="45"/>
      <c r="F57" s="45"/>
      <c r="G57" s="45"/>
      <c r="H57" s="45"/>
      <c r="I57" s="45"/>
      <c r="J57" s="45"/>
      <c r="K57" s="45"/>
      <c r="L57" s="45"/>
    </row>
    <row r="58" spans="1:12" ht="409.5" hidden="1" customHeight="1">
      <c r="A58" s="44"/>
      <c r="B58" s="45"/>
      <c r="C58" s="45"/>
      <c r="D58" s="45"/>
      <c r="E58" s="45"/>
      <c r="F58" s="45"/>
      <c r="G58" s="45"/>
      <c r="H58" s="45"/>
      <c r="I58" s="45"/>
      <c r="J58" s="45"/>
      <c r="K58" s="45"/>
      <c r="L58" s="45"/>
    </row>
    <row r="59" spans="1:12" ht="409.5" hidden="1" customHeight="1">
      <c r="A59" s="44"/>
      <c r="B59" s="45"/>
      <c r="C59" s="45"/>
      <c r="D59" s="45"/>
      <c r="E59" s="45"/>
      <c r="F59" s="45"/>
      <c r="G59" s="45"/>
      <c r="H59" s="45"/>
      <c r="I59" s="45"/>
      <c r="J59" s="45"/>
      <c r="K59" s="45"/>
      <c r="L59" s="45"/>
    </row>
    <row r="60" spans="1:12" ht="409.5" hidden="1" customHeight="1">
      <c r="A60" s="44"/>
      <c r="B60" s="45"/>
      <c r="C60" s="45"/>
      <c r="D60" s="45"/>
      <c r="E60" s="45"/>
      <c r="F60" s="45"/>
      <c r="G60" s="45"/>
      <c r="H60" s="45"/>
      <c r="I60" s="45"/>
      <c r="J60" s="45"/>
      <c r="K60" s="45"/>
      <c r="L60" s="45"/>
    </row>
    <row r="61" spans="1:12" ht="409.5" hidden="1" customHeight="1">
      <c r="A61" s="44"/>
      <c r="B61" s="45"/>
      <c r="C61" s="45"/>
      <c r="D61" s="45"/>
      <c r="E61" s="45"/>
      <c r="F61" s="45"/>
      <c r="G61" s="45"/>
      <c r="H61" s="45"/>
      <c r="I61" s="45"/>
      <c r="J61" s="45"/>
      <c r="K61" s="45"/>
      <c r="L61" s="45"/>
    </row>
    <row r="62" spans="1:12" ht="409.5" hidden="1" customHeight="1">
      <c r="A62" s="44"/>
      <c r="B62" s="45"/>
      <c r="C62" s="45"/>
      <c r="D62" s="45"/>
      <c r="E62" s="45"/>
      <c r="F62" s="45"/>
      <c r="G62" s="45"/>
      <c r="H62" s="45"/>
      <c r="I62" s="45"/>
      <c r="J62" s="45"/>
      <c r="K62" s="45"/>
      <c r="L62" s="45"/>
    </row>
    <row r="63" spans="1:12" ht="409.5" hidden="1" customHeight="1">
      <c r="A63" s="44"/>
      <c r="B63" s="45"/>
      <c r="C63" s="45"/>
      <c r="D63" s="45"/>
      <c r="E63" s="45"/>
      <c r="F63" s="45"/>
      <c r="G63" s="45"/>
      <c r="H63" s="45"/>
      <c r="I63" s="45"/>
      <c r="J63" s="45"/>
      <c r="K63" s="45"/>
      <c r="L63" s="45"/>
    </row>
    <row r="64" spans="1:12" ht="409.5" hidden="1" customHeight="1">
      <c r="A64" s="44"/>
      <c r="B64" s="45"/>
      <c r="C64" s="45"/>
      <c r="D64" s="45"/>
      <c r="E64" s="45"/>
      <c r="F64" s="45"/>
      <c r="G64" s="45"/>
      <c r="H64" s="45"/>
      <c r="I64" s="45"/>
      <c r="J64" s="45"/>
      <c r="K64" s="45"/>
      <c r="L64" s="45"/>
    </row>
    <row r="65" spans="1:12" ht="409.5" hidden="1" customHeight="1">
      <c r="A65" s="44" t="s">
        <v>2055</v>
      </c>
      <c r="B65" s="45"/>
      <c r="C65" s="45"/>
      <c r="D65" s="45"/>
      <c r="E65" s="45"/>
      <c r="F65" s="45"/>
      <c r="G65" s="45"/>
      <c r="H65" s="45"/>
      <c r="I65" s="45"/>
      <c r="J65" s="45"/>
      <c r="K65" s="45"/>
      <c r="L65" s="45"/>
    </row>
    <row r="66" spans="1:12" ht="409.5" hidden="1" customHeight="1">
      <c r="A66" s="44"/>
      <c r="B66" s="45"/>
      <c r="C66" s="45"/>
      <c r="D66" s="45"/>
      <c r="E66" s="45"/>
      <c r="F66" s="45"/>
      <c r="G66" s="45"/>
      <c r="H66" s="45"/>
      <c r="I66" s="45"/>
      <c r="J66" s="45"/>
      <c r="K66" s="45"/>
      <c r="L66" s="45"/>
    </row>
    <row r="67" spans="1:12" ht="409.5" hidden="1" customHeight="1">
      <c r="A67" s="44"/>
      <c r="B67" s="45"/>
      <c r="C67" s="45"/>
      <c r="D67" s="45"/>
      <c r="E67" s="45"/>
      <c r="F67" s="45"/>
      <c r="G67" s="45"/>
      <c r="H67" s="45"/>
      <c r="I67" s="45"/>
      <c r="J67" s="45"/>
      <c r="K67" s="45"/>
      <c r="L67" s="45"/>
    </row>
    <row r="68" spans="1:12" ht="409.5" hidden="1" customHeight="1">
      <c r="A68" s="44"/>
      <c r="B68" s="45"/>
      <c r="C68" s="45"/>
      <c r="D68" s="45"/>
      <c r="E68" s="45"/>
      <c r="F68" s="45"/>
      <c r="G68" s="45"/>
      <c r="H68" s="45"/>
      <c r="I68" s="45"/>
      <c r="J68" s="45"/>
      <c r="K68" s="45"/>
      <c r="L68" s="45"/>
    </row>
    <row r="69" spans="1:12" ht="409.5" hidden="1" customHeight="1">
      <c r="A69" s="44"/>
      <c r="B69" s="45"/>
      <c r="C69" s="45"/>
      <c r="D69" s="45"/>
      <c r="E69" s="45"/>
      <c r="F69" s="45"/>
      <c r="G69" s="45"/>
      <c r="H69" s="45"/>
      <c r="I69" s="45"/>
      <c r="J69" s="45"/>
      <c r="K69" s="45"/>
      <c r="L69" s="45"/>
    </row>
    <row r="70" spans="1:12" ht="409.5" hidden="1" customHeight="1">
      <c r="A70" s="44"/>
      <c r="B70" s="45"/>
      <c r="C70" s="45"/>
      <c r="D70" s="45"/>
      <c r="E70" s="45"/>
      <c r="F70" s="45"/>
      <c r="G70" s="45"/>
      <c r="H70" s="45"/>
      <c r="I70" s="45"/>
      <c r="J70" s="45"/>
      <c r="K70" s="45"/>
      <c r="L70" s="45"/>
    </row>
    <row r="71" spans="1:12" ht="409.5" hidden="1" customHeight="1">
      <c r="A71" s="44"/>
      <c r="B71" s="45"/>
      <c r="C71" s="45"/>
      <c r="D71" s="45"/>
      <c r="E71" s="45"/>
      <c r="F71" s="45"/>
      <c r="G71" s="45"/>
      <c r="H71" s="45"/>
      <c r="I71" s="45"/>
      <c r="J71" s="45"/>
      <c r="K71" s="45"/>
      <c r="L71" s="45"/>
    </row>
    <row r="72" spans="1:12" ht="409.5" hidden="1" customHeight="1">
      <c r="A72" s="44"/>
      <c r="B72" s="45"/>
      <c r="C72" s="45"/>
      <c r="D72" s="45"/>
      <c r="E72" s="45"/>
      <c r="F72" s="45"/>
      <c r="G72" s="45"/>
      <c r="H72" s="45"/>
      <c r="I72" s="45"/>
      <c r="J72" s="45"/>
      <c r="K72" s="45"/>
      <c r="L72" s="45"/>
    </row>
    <row r="73" spans="1:12" ht="409.5" hidden="1" customHeight="1">
      <c r="A73" s="44"/>
      <c r="B73" s="45"/>
      <c r="C73" s="45"/>
      <c r="D73" s="45"/>
      <c r="E73" s="45"/>
      <c r="F73" s="45"/>
      <c r="G73" s="45"/>
      <c r="H73" s="45"/>
      <c r="I73" s="45"/>
      <c r="J73" s="45"/>
      <c r="K73" s="45"/>
      <c r="L73" s="45"/>
    </row>
    <row r="74" spans="1:12" ht="409.5" hidden="1" customHeight="1">
      <c r="A74" s="44"/>
      <c r="B74" s="45"/>
      <c r="C74" s="45"/>
      <c r="D74" s="45"/>
      <c r="E74" s="45"/>
      <c r="F74" s="45"/>
      <c r="G74" s="45"/>
      <c r="H74" s="45"/>
      <c r="I74" s="45"/>
      <c r="J74" s="45"/>
      <c r="K74" s="45"/>
      <c r="L74" s="45"/>
    </row>
    <row r="75" spans="1:12" ht="409.5" hidden="1" customHeight="1">
      <c r="A75" s="44"/>
      <c r="B75" s="45"/>
      <c r="C75" s="45"/>
      <c r="D75" s="45"/>
      <c r="E75" s="45"/>
      <c r="F75" s="45"/>
      <c r="G75" s="45"/>
      <c r="H75" s="45"/>
      <c r="I75" s="45"/>
      <c r="J75" s="45"/>
      <c r="K75" s="45"/>
      <c r="L75" s="45"/>
    </row>
    <row r="76" spans="1:12" ht="18.75" customHeight="1">
      <c r="A76" s="44"/>
      <c r="B76" s="45"/>
      <c r="C76" s="45"/>
      <c r="D76" s="45"/>
      <c r="E76" s="45"/>
      <c r="F76" s="45"/>
      <c r="G76" s="45"/>
      <c r="H76" s="45"/>
      <c r="I76" s="45"/>
      <c r="J76" s="45"/>
      <c r="K76" s="45"/>
      <c r="L76" s="45"/>
    </row>
    <row r="77" spans="1:12" ht="18.75" customHeight="1">
      <c r="A77" s="44"/>
      <c r="B77" s="45"/>
      <c r="C77" s="45"/>
      <c r="D77" s="45"/>
      <c r="E77" s="45"/>
      <c r="F77" s="45"/>
      <c r="G77" s="45"/>
      <c r="H77" s="45"/>
      <c r="I77" s="45"/>
      <c r="J77" s="45"/>
      <c r="K77" s="45"/>
      <c r="L77" s="45"/>
    </row>
    <row r="78" spans="1:12" ht="16.899999999999999" customHeight="1">
      <c r="A78" s="43" t="s">
        <v>2016</v>
      </c>
      <c r="B78" s="46">
        <v>74022</v>
      </c>
      <c r="C78" s="46">
        <v>379070</v>
      </c>
      <c r="D78" s="46">
        <v>-7086</v>
      </c>
      <c r="E78" s="46">
        <v>10767</v>
      </c>
      <c r="F78" s="46">
        <v>0</v>
      </c>
      <c r="G78" s="46">
        <v>156550</v>
      </c>
      <c r="H78" s="46">
        <v>251432</v>
      </c>
      <c r="I78" s="46">
        <v>0</v>
      </c>
      <c r="J78" s="46">
        <v>-32593</v>
      </c>
      <c r="K78" s="46">
        <v>453092</v>
      </c>
      <c r="L78" s="46">
        <v>351137</v>
      </c>
    </row>
    <row r="79" spans="1:12" ht="17.100000000000001" customHeight="1"/>
  </sheetData>
  <mergeCells count="8">
    <mergeCell ref="A1:L1"/>
    <mergeCell ref="A2:L2"/>
    <mergeCell ref="A3:L3"/>
    <mergeCell ref="C4:J4"/>
    <mergeCell ref="A4:A5"/>
    <mergeCell ref="B4:B5"/>
    <mergeCell ref="K4:K5"/>
    <mergeCell ref="L4:L5"/>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8.xml><?xml version="1.0" encoding="utf-8"?>
<worksheet xmlns="http://schemas.openxmlformats.org/spreadsheetml/2006/main" xmlns:r="http://schemas.openxmlformats.org/officeDocument/2006/relationships">
  <dimension ref="A1:B89"/>
  <sheetViews>
    <sheetView showGridLines="0" showZeros="0" workbookViewId="0">
      <selection sqref="A1:B1"/>
    </sheetView>
  </sheetViews>
  <sheetFormatPr defaultColWidth="10.42578125" defaultRowHeight="14.25"/>
  <cols>
    <col min="1" max="1" width="55.5703125" style="41" customWidth="1"/>
    <col min="2" max="2" width="24.42578125" style="41" customWidth="1"/>
    <col min="3" max="256" width="10.42578125" style="41" customWidth="1"/>
    <col min="257" max="16384" width="10.42578125" style="41"/>
  </cols>
  <sheetData>
    <row r="1" spans="1:2" ht="46.5" customHeight="1">
      <c r="A1" s="317" t="s">
        <v>3200</v>
      </c>
      <c r="B1" s="317"/>
    </row>
    <row r="2" spans="1:2" ht="16.899999999999999" customHeight="1">
      <c r="A2" s="318" t="s">
        <v>2056</v>
      </c>
      <c r="B2" s="318"/>
    </row>
    <row r="3" spans="1:2" ht="16.899999999999999" customHeight="1">
      <c r="A3" s="318" t="s">
        <v>64</v>
      </c>
      <c r="B3" s="318"/>
    </row>
    <row r="4" spans="1:2" ht="16.899999999999999" customHeight="1">
      <c r="A4" s="43" t="s">
        <v>65</v>
      </c>
      <c r="B4" s="43" t="s">
        <v>68</v>
      </c>
    </row>
    <row r="5" spans="1:2" ht="16.899999999999999" customHeight="1">
      <c r="A5" s="293" t="s">
        <v>1980</v>
      </c>
      <c r="B5" s="46">
        <v>330837</v>
      </c>
    </row>
    <row r="6" spans="1:2" ht="16.899999999999999" customHeight="1">
      <c r="A6" s="293" t="s">
        <v>1987</v>
      </c>
      <c r="B6" s="46">
        <v>0</v>
      </c>
    </row>
    <row r="7" spans="1:2" ht="16.899999999999999" customHeight="1">
      <c r="A7" s="293" t="s">
        <v>2057</v>
      </c>
      <c r="B7" s="46">
        <v>0</v>
      </c>
    </row>
    <row r="8" spans="1:2" ht="16.899999999999999" customHeight="1">
      <c r="A8" s="293" t="s">
        <v>1988</v>
      </c>
      <c r="B8" s="46">
        <v>0</v>
      </c>
    </row>
    <row r="9" spans="1:2" ht="16.899999999999999" customHeight="1">
      <c r="A9" s="293" t="s">
        <v>1989</v>
      </c>
      <c r="B9" s="46">
        <v>0</v>
      </c>
    </row>
    <row r="10" spans="1:2" ht="16.899999999999999" customHeight="1">
      <c r="A10" s="293" t="s">
        <v>2058</v>
      </c>
      <c r="B10" s="46">
        <v>0</v>
      </c>
    </row>
    <row r="11" spans="1:2" ht="16.899999999999999" customHeight="1">
      <c r="A11" s="293" t="s">
        <v>1990</v>
      </c>
      <c r="B11" s="46">
        <v>0</v>
      </c>
    </row>
    <row r="12" spans="1:2" ht="16.899999999999999" customHeight="1">
      <c r="A12" s="293" t="s">
        <v>1991</v>
      </c>
      <c r="B12" s="46">
        <v>29340</v>
      </c>
    </row>
    <row r="13" spans="1:2" ht="16.899999999999999" customHeight="1">
      <c r="A13" s="293" t="s">
        <v>1992</v>
      </c>
      <c r="B13" s="46">
        <v>1502</v>
      </c>
    </row>
    <row r="14" spans="1:2" ht="16.899999999999999" customHeight="1">
      <c r="A14" s="293" t="s">
        <v>1993</v>
      </c>
      <c r="B14" s="46">
        <v>290886</v>
      </c>
    </row>
    <row r="15" spans="1:2" ht="16.899999999999999" customHeight="1">
      <c r="A15" s="293" t="s">
        <v>2059</v>
      </c>
      <c r="B15" s="46">
        <v>290196</v>
      </c>
    </row>
    <row r="16" spans="1:2" ht="16.899999999999999" customHeight="1">
      <c r="A16" s="293" t="s">
        <v>2060</v>
      </c>
      <c r="B16" s="46">
        <v>1038</v>
      </c>
    </row>
    <row r="17" spans="1:2" ht="16.899999999999999" customHeight="1">
      <c r="A17" s="293" t="s">
        <v>2061</v>
      </c>
      <c r="B17" s="46">
        <v>0</v>
      </c>
    </row>
    <row r="18" spans="1:2" ht="16.899999999999999" customHeight="1">
      <c r="A18" s="293" t="s">
        <v>2062</v>
      </c>
      <c r="B18" s="46">
        <v>-348</v>
      </c>
    </row>
    <row r="19" spans="1:2" ht="16.899999999999999" customHeight="1">
      <c r="A19" s="293" t="s">
        <v>2063</v>
      </c>
      <c r="B19" s="46">
        <v>0</v>
      </c>
    </row>
    <row r="20" spans="1:2" ht="16.899999999999999" customHeight="1">
      <c r="A20" s="293" t="s">
        <v>1994</v>
      </c>
      <c r="B20" s="46">
        <v>0</v>
      </c>
    </row>
    <row r="21" spans="1:2" ht="16.899999999999999" customHeight="1">
      <c r="A21" s="293" t="s">
        <v>2064</v>
      </c>
      <c r="B21" s="46">
        <v>0</v>
      </c>
    </row>
    <row r="22" spans="1:2" ht="16.899999999999999" customHeight="1">
      <c r="A22" s="293" t="s">
        <v>1995</v>
      </c>
      <c r="B22" s="46">
        <v>0</v>
      </c>
    </row>
    <row r="23" spans="1:2" ht="16.899999999999999" customHeight="1">
      <c r="A23" s="293" t="s">
        <v>2065</v>
      </c>
      <c r="B23" s="46">
        <v>0</v>
      </c>
    </row>
    <row r="24" spans="1:2" ht="16.899999999999999" customHeight="1">
      <c r="A24" s="293" t="s">
        <v>2066</v>
      </c>
      <c r="B24" s="46">
        <v>0</v>
      </c>
    </row>
    <row r="25" spans="1:2" ht="16.899999999999999" customHeight="1">
      <c r="A25" s="293" t="s">
        <v>1996</v>
      </c>
      <c r="B25" s="46">
        <v>4609</v>
      </c>
    </row>
    <row r="26" spans="1:2" ht="16.899999999999999" customHeight="1">
      <c r="A26" s="293" t="s">
        <v>1997</v>
      </c>
      <c r="B26" s="46">
        <v>0</v>
      </c>
    </row>
    <row r="27" spans="1:2" ht="16.899999999999999" customHeight="1">
      <c r="A27" s="293" t="s">
        <v>1998</v>
      </c>
      <c r="B27" s="46">
        <v>0</v>
      </c>
    </row>
    <row r="28" spans="1:2" ht="16.899999999999999" customHeight="1">
      <c r="A28" s="293" t="s">
        <v>2067</v>
      </c>
      <c r="B28" s="46">
        <v>0</v>
      </c>
    </row>
    <row r="29" spans="1:2" ht="16.899999999999999" customHeight="1">
      <c r="A29" s="293" t="s">
        <v>2068</v>
      </c>
      <c r="B29" s="46">
        <v>0</v>
      </c>
    </row>
    <row r="30" spans="1:2" ht="16.899999999999999" customHeight="1">
      <c r="A30" s="293" t="s">
        <v>2069</v>
      </c>
      <c r="B30" s="46">
        <v>0</v>
      </c>
    </row>
    <row r="31" spans="1:2" ht="16.899999999999999" customHeight="1">
      <c r="A31" s="293" t="s">
        <v>1999</v>
      </c>
      <c r="B31" s="46">
        <v>0</v>
      </c>
    </row>
    <row r="32" spans="1:2" ht="16.899999999999999" customHeight="1">
      <c r="A32" s="293" t="s">
        <v>2000</v>
      </c>
      <c r="B32" s="46">
        <v>4500</v>
      </c>
    </row>
    <row r="33" spans="1:2" ht="16.899999999999999" customHeight="1">
      <c r="A33" s="293" t="s">
        <v>2001</v>
      </c>
      <c r="B33" s="46">
        <v>0</v>
      </c>
    </row>
    <row r="34" spans="1:2" ht="16.899999999999999" customHeight="1">
      <c r="A34" s="293" t="s">
        <v>2070</v>
      </c>
      <c r="B34" s="46">
        <v>0</v>
      </c>
    </row>
    <row r="35" spans="1:2" ht="16.899999999999999" customHeight="1">
      <c r="A35" s="293" t="s">
        <v>2071</v>
      </c>
      <c r="B35" s="46">
        <v>0</v>
      </c>
    </row>
    <row r="36" spans="1:2" ht="16.899999999999999" customHeight="1">
      <c r="A36" s="293" t="s">
        <v>2072</v>
      </c>
      <c r="B36" s="46">
        <v>0</v>
      </c>
    </row>
    <row r="37" spans="1:2" ht="16.899999999999999" customHeight="1">
      <c r="A37" s="293" t="s">
        <v>2073</v>
      </c>
      <c r="B37" s="46">
        <v>0</v>
      </c>
    </row>
    <row r="38" spans="1:2" ht="16.899999999999999" customHeight="1">
      <c r="A38" s="293" t="s">
        <v>2074</v>
      </c>
      <c r="B38" s="46">
        <v>0</v>
      </c>
    </row>
    <row r="39" spans="1:2" ht="16.899999999999999" customHeight="1">
      <c r="A39" s="293" t="s">
        <v>2002</v>
      </c>
      <c r="B39" s="46">
        <v>0</v>
      </c>
    </row>
    <row r="40" spans="1:2" ht="16.899999999999999" customHeight="1">
      <c r="A40" s="293" t="s">
        <v>1981</v>
      </c>
      <c r="B40" s="46">
        <v>0</v>
      </c>
    </row>
    <row r="41" spans="1:2" ht="17.100000000000001" customHeight="1">
      <c r="A41" s="293" t="s">
        <v>2075</v>
      </c>
      <c r="B41" s="46">
        <v>0</v>
      </c>
    </row>
    <row r="42" spans="1:2" ht="17.100000000000001" customHeight="1">
      <c r="A42" s="293" t="s">
        <v>2076</v>
      </c>
      <c r="B42" s="46">
        <v>0</v>
      </c>
    </row>
    <row r="43" spans="1:2" ht="17.100000000000001" customHeight="1">
      <c r="A43" s="293" t="s">
        <v>2077</v>
      </c>
      <c r="B43" s="46">
        <v>0</v>
      </c>
    </row>
    <row r="44" spans="1:2" ht="17.100000000000001" customHeight="1">
      <c r="A44" s="293" t="s">
        <v>2078</v>
      </c>
      <c r="B44" s="46">
        <v>0</v>
      </c>
    </row>
    <row r="45" spans="1:2" ht="16.899999999999999" customHeight="1">
      <c r="A45" s="293" t="s">
        <v>2079</v>
      </c>
      <c r="B45" s="46">
        <v>0</v>
      </c>
    </row>
    <row r="46" spans="1:2" ht="17.100000000000001" customHeight="1">
      <c r="A46" s="293" t="s">
        <v>2080</v>
      </c>
      <c r="B46" s="46">
        <v>0</v>
      </c>
    </row>
    <row r="47" spans="1:2" ht="17.100000000000001" customHeight="1">
      <c r="A47" s="293" t="s">
        <v>2081</v>
      </c>
      <c r="B47" s="46">
        <v>0</v>
      </c>
    </row>
    <row r="48" spans="1:2" ht="17.100000000000001" customHeight="1">
      <c r="A48" s="293" t="s">
        <v>2082</v>
      </c>
      <c r="B48" s="46">
        <v>0</v>
      </c>
    </row>
    <row r="49" spans="1:2" ht="17.100000000000001" customHeight="1">
      <c r="A49" s="293" t="s">
        <v>2083</v>
      </c>
      <c r="B49" s="46">
        <v>0</v>
      </c>
    </row>
    <row r="50" spans="1:2" ht="17.100000000000001" customHeight="1">
      <c r="A50" s="293" t="s">
        <v>2084</v>
      </c>
      <c r="B50" s="46">
        <v>0</v>
      </c>
    </row>
    <row r="51" spans="1:2" ht="17.100000000000001" customHeight="1">
      <c r="A51" s="293" t="s">
        <v>2085</v>
      </c>
      <c r="B51" s="46">
        <v>0</v>
      </c>
    </row>
    <row r="52" spans="1:2" ht="17.100000000000001" customHeight="1">
      <c r="A52" s="293" t="s">
        <v>2086</v>
      </c>
      <c r="B52" s="46">
        <v>0</v>
      </c>
    </row>
    <row r="53" spans="1:2" ht="17.100000000000001" customHeight="1">
      <c r="A53" s="293" t="s">
        <v>2087</v>
      </c>
      <c r="B53" s="46">
        <v>0</v>
      </c>
    </row>
    <row r="54" spans="1:2" ht="17.100000000000001" customHeight="1">
      <c r="A54" s="293" t="s">
        <v>2088</v>
      </c>
      <c r="B54" s="46">
        <v>0</v>
      </c>
    </row>
    <row r="55" spans="1:2" ht="16.899999999999999" customHeight="1">
      <c r="A55" s="293" t="s">
        <v>2089</v>
      </c>
      <c r="B55" s="46">
        <v>0</v>
      </c>
    </row>
    <row r="56" spans="1:2" ht="17.100000000000001" customHeight="1">
      <c r="A56" s="293" t="s">
        <v>2090</v>
      </c>
      <c r="B56" s="46">
        <v>0</v>
      </c>
    </row>
    <row r="57" spans="1:2" ht="17.100000000000001" customHeight="1">
      <c r="A57" s="293" t="s">
        <v>2091</v>
      </c>
      <c r="B57" s="46">
        <v>0</v>
      </c>
    </row>
    <row r="58" spans="1:2" ht="17.100000000000001" customHeight="1">
      <c r="A58" s="293" t="s">
        <v>2092</v>
      </c>
      <c r="B58" s="46">
        <v>0</v>
      </c>
    </row>
    <row r="59" spans="1:2" ht="16.899999999999999" customHeight="1">
      <c r="A59" s="293" t="s">
        <v>2093</v>
      </c>
      <c r="B59" s="46">
        <v>0</v>
      </c>
    </row>
    <row r="60" spans="1:2" ht="17.100000000000001" customHeight="1">
      <c r="A60" s="293" t="s">
        <v>2094</v>
      </c>
      <c r="B60" s="46">
        <v>0</v>
      </c>
    </row>
    <row r="61" spans="1:2" ht="15.6" customHeight="1">
      <c r="A61" s="293"/>
      <c r="B61" s="45"/>
    </row>
    <row r="62" spans="1:2" ht="15.6" customHeight="1">
      <c r="A62" s="293"/>
      <c r="B62" s="45"/>
    </row>
    <row r="63" spans="1:2" ht="15.6" customHeight="1">
      <c r="A63" s="293"/>
      <c r="B63" s="45"/>
    </row>
    <row r="64" spans="1:2" ht="15.6" customHeight="1">
      <c r="A64" s="293"/>
      <c r="B64" s="45"/>
    </row>
    <row r="65" spans="1:2" ht="15.6" customHeight="1">
      <c r="A65" s="293"/>
      <c r="B65" s="45"/>
    </row>
    <row r="66" spans="1:2" ht="15.6" customHeight="1">
      <c r="A66" s="293"/>
      <c r="B66" s="45"/>
    </row>
    <row r="67" spans="1:2" ht="15.6" customHeight="1">
      <c r="A67" s="293"/>
      <c r="B67" s="45"/>
    </row>
    <row r="68" spans="1:2" ht="15.6" customHeight="1">
      <c r="A68" s="293"/>
      <c r="B68" s="45"/>
    </row>
    <row r="69" spans="1:2" ht="15.6" customHeight="1">
      <c r="A69" s="293"/>
      <c r="B69" s="45"/>
    </row>
    <row r="70" spans="1:2" ht="15.6" customHeight="1">
      <c r="A70" s="293"/>
      <c r="B70" s="45"/>
    </row>
    <row r="71" spans="1:2" ht="15.6" customHeight="1">
      <c r="A71" s="293"/>
      <c r="B71" s="45"/>
    </row>
    <row r="72" spans="1:2" ht="15.6" customHeight="1">
      <c r="A72" s="293"/>
      <c r="B72" s="45"/>
    </row>
    <row r="73" spans="1:2" ht="15.6" customHeight="1">
      <c r="A73" s="293"/>
      <c r="B73" s="45"/>
    </row>
    <row r="74" spans="1:2" ht="15.6" customHeight="1">
      <c r="A74" s="293"/>
      <c r="B74" s="45"/>
    </row>
    <row r="75" spans="1:2" ht="15.6" customHeight="1">
      <c r="A75" s="293"/>
      <c r="B75" s="45"/>
    </row>
    <row r="76" spans="1:2" ht="15.6" customHeight="1">
      <c r="A76" s="293"/>
      <c r="B76" s="45"/>
    </row>
    <row r="77" spans="1:2" ht="15.6" customHeight="1">
      <c r="A77" s="293"/>
      <c r="B77" s="45"/>
    </row>
    <row r="78" spans="1:2" ht="15.6" customHeight="1">
      <c r="A78" s="293"/>
      <c r="B78" s="45"/>
    </row>
    <row r="79" spans="1:2" ht="15.6" customHeight="1">
      <c r="A79" s="293"/>
      <c r="B79" s="45"/>
    </row>
    <row r="80" spans="1:2" ht="15.6" customHeight="1">
      <c r="A80" s="293"/>
      <c r="B80" s="45"/>
    </row>
    <row r="81" spans="1:2" ht="15.6" customHeight="1">
      <c r="A81" s="293"/>
      <c r="B81" s="45"/>
    </row>
    <row r="82" spans="1:2" ht="15.6" customHeight="1">
      <c r="A82" s="293"/>
      <c r="B82" s="45"/>
    </row>
    <row r="83" spans="1:2" ht="15.6" customHeight="1">
      <c r="A83" s="293"/>
      <c r="B83" s="45"/>
    </row>
    <row r="84" spans="1:2" ht="15.6" customHeight="1">
      <c r="A84" s="293"/>
      <c r="B84" s="45"/>
    </row>
    <row r="85" spans="1:2" ht="15.6" customHeight="1">
      <c r="A85" s="293"/>
      <c r="B85" s="45"/>
    </row>
    <row r="86" spans="1:2" ht="15.6" customHeight="1">
      <c r="A86" s="293"/>
      <c r="B86" s="45"/>
    </row>
    <row r="87" spans="1:2" ht="15.6" customHeight="1">
      <c r="A87" s="293"/>
      <c r="B87" s="45"/>
    </row>
    <row r="88" spans="1:2" ht="16.899999999999999" customHeight="1">
      <c r="A88" s="43" t="s">
        <v>117</v>
      </c>
      <c r="B88" s="46">
        <v>330837</v>
      </c>
    </row>
    <row r="89" spans="1:2" ht="15.6" customHeight="1"/>
  </sheetData>
  <mergeCells count="3">
    <mergeCell ref="A1:B1"/>
    <mergeCell ref="A2:B2"/>
    <mergeCell ref="A3:B3"/>
  </mergeCells>
  <phoneticPr fontId="36" type="noConversion"/>
  <printOptions horizontalCentered="1" gridLines="1"/>
  <pageMargins left="3" right="2" top="1" bottom="1" header="0" footer="0"/>
  <pageSetup scale="90" orientation="landscape" blackAndWhite="1"/>
  <headerFooter alignWithMargins="0">
    <oddHeader>&amp;C@$</oddHeader>
    <oddFooter>&amp;C@&amp;- &amp;P&amp;-$</oddFooter>
  </headerFooter>
</worksheet>
</file>

<file path=xl/worksheets/sheet19.xml><?xml version="1.0" encoding="utf-8"?>
<worksheet xmlns="http://schemas.openxmlformats.org/spreadsheetml/2006/main" xmlns:r="http://schemas.openxmlformats.org/officeDocument/2006/relationships">
  <dimension ref="A1:B257"/>
  <sheetViews>
    <sheetView showGridLines="0" showZeros="0" workbookViewId="0">
      <selection sqref="A1:B1"/>
    </sheetView>
  </sheetViews>
  <sheetFormatPr defaultColWidth="10.42578125" defaultRowHeight="14.25"/>
  <cols>
    <col min="1" max="1" width="62.5703125" style="41" customWidth="1"/>
    <col min="2" max="2" width="26.7109375" style="41" customWidth="1"/>
    <col min="3" max="256" width="10.42578125" style="41" customWidth="1"/>
    <col min="257" max="16384" width="10.42578125" style="41"/>
  </cols>
  <sheetData>
    <row r="1" spans="1:2" ht="48.75" customHeight="1">
      <c r="A1" s="317" t="s">
        <v>3201</v>
      </c>
      <c r="B1" s="317"/>
    </row>
    <row r="2" spans="1:2" ht="15.6" customHeight="1">
      <c r="A2" s="318" t="s">
        <v>2095</v>
      </c>
      <c r="B2" s="318"/>
    </row>
    <row r="3" spans="1:2" ht="15.6" customHeight="1">
      <c r="A3" s="318" t="s">
        <v>64</v>
      </c>
      <c r="B3" s="318"/>
    </row>
    <row r="4" spans="1:2" ht="17.100000000000001" customHeight="1">
      <c r="A4" s="43" t="s">
        <v>65</v>
      </c>
      <c r="B4" s="43" t="s">
        <v>68</v>
      </c>
    </row>
    <row r="5" spans="1:2" ht="17.25" customHeight="1">
      <c r="A5" s="293" t="s">
        <v>254</v>
      </c>
      <c r="B5" s="46">
        <v>126</v>
      </c>
    </row>
    <row r="6" spans="1:2" ht="17.25" customHeight="1">
      <c r="A6" s="293" t="s">
        <v>2022</v>
      </c>
      <c r="B6" s="46">
        <v>126</v>
      </c>
    </row>
    <row r="7" spans="1:2" ht="17.25" customHeight="1">
      <c r="A7" s="293" t="s">
        <v>2096</v>
      </c>
      <c r="B7" s="46">
        <v>93</v>
      </c>
    </row>
    <row r="8" spans="1:2" ht="17.25" customHeight="1">
      <c r="A8" s="293" t="s">
        <v>2097</v>
      </c>
      <c r="B8" s="46">
        <v>33</v>
      </c>
    </row>
    <row r="9" spans="1:2" ht="17.25" customHeight="1">
      <c r="A9" s="293" t="s">
        <v>2098</v>
      </c>
      <c r="B9" s="46">
        <v>0</v>
      </c>
    </row>
    <row r="10" spans="1:2" ht="17.25" customHeight="1">
      <c r="A10" s="293" t="s">
        <v>2099</v>
      </c>
      <c r="B10" s="46">
        <v>0</v>
      </c>
    </row>
    <row r="11" spans="1:2" ht="17.25" customHeight="1">
      <c r="A11" s="293" t="s">
        <v>2023</v>
      </c>
      <c r="B11" s="46">
        <v>0</v>
      </c>
    </row>
    <row r="12" spans="1:2" ht="17.25" customHeight="1">
      <c r="A12" s="293" t="s">
        <v>2100</v>
      </c>
      <c r="B12" s="46">
        <v>0</v>
      </c>
    </row>
    <row r="13" spans="1:2" ht="17.25" customHeight="1">
      <c r="A13" s="293" t="s">
        <v>2101</v>
      </c>
      <c r="B13" s="46">
        <v>0</v>
      </c>
    </row>
    <row r="14" spans="1:2" ht="17.25" customHeight="1">
      <c r="A14" s="293" t="s">
        <v>2102</v>
      </c>
      <c r="B14" s="46">
        <v>0</v>
      </c>
    </row>
    <row r="15" spans="1:2" ht="17.25" customHeight="1">
      <c r="A15" s="293" t="s">
        <v>2103</v>
      </c>
      <c r="B15" s="46">
        <v>0</v>
      </c>
    </row>
    <row r="16" spans="1:2" ht="17.25" customHeight="1">
      <c r="A16" s="293" t="s">
        <v>2104</v>
      </c>
      <c r="B16" s="46">
        <v>0</v>
      </c>
    </row>
    <row r="17" spans="1:2" ht="17.25" customHeight="1">
      <c r="A17" s="293" t="s">
        <v>2024</v>
      </c>
      <c r="B17" s="46">
        <v>0</v>
      </c>
    </row>
    <row r="18" spans="1:2" ht="17.25" customHeight="1">
      <c r="A18" s="293" t="s">
        <v>2105</v>
      </c>
      <c r="B18" s="46">
        <v>0</v>
      </c>
    </row>
    <row r="19" spans="1:2" ht="17.25" customHeight="1">
      <c r="A19" s="293" t="s">
        <v>2106</v>
      </c>
      <c r="B19" s="46">
        <v>0</v>
      </c>
    </row>
    <row r="20" spans="1:2" ht="17.25" customHeight="1">
      <c r="A20" s="293" t="s">
        <v>261</v>
      </c>
      <c r="B20" s="46">
        <v>0</v>
      </c>
    </row>
    <row r="21" spans="1:2" ht="17.25" customHeight="1">
      <c r="A21" s="293" t="s">
        <v>2025</v>
      </c>
      <c r="B21" s="46">
        <v>0</v>
      </c>
    </row>
    <row r="22" spans="1:2" ht="17.25" customHeight="1">
      <c r="A22" s="293" t="s">
        <v>2107</v>
      </c>
      <c r="B22" s="46">
        <v>0</v>
      </c>
    </row>
    <row r="23" spans="1:2" ht="17.25" customHeight="1">
      <c r="A23" s="293" t="s">
        <v>2108</v>
      </c>
      <c r="B23" s="46">
        <v>0</v>
      </c>
    </row>
    <row r="24" spans="1:2" ht="17.25" customHeight="1">
      <c r="A24" s="293" t="s">
        <v>2109</v>
      </c>
      <c r="B24" s="46">
        <v>0</v>
      </c>
    </row>
    <row r="25" spans="1:2" ht="17.25" customHeight="1">
      <c r="A25" s="293" t="s">
        <v>2026</v>
      </c>
      <c r="B25" s="46">
        <v>0</v>
      </c>
    </row>
    <row r="26" spans="1:2" ht="17.25" customHeight="1">
      <c r="A26" s="293" t="s">
        <v>2107</v>
      </c>
      <c r="B26" s="46">
        <v>0</v>
      </c>
    </row>
    <row r="27" spans="1:2" ht="17.25" customHeight="1">
      <c r="A27" s="293" t="s">
        <v>2108</v>
      </c>
      <c r="B27" s="46">
        <v>0</v>
      </c>
    </row>
    <row r="28" spans="1:2" ht="17.25" customHeight="1">
      <c r="A28" s="293" t="s">
        <v>2110</v>
      </c>
      <c r="B28" s="46">
        <v>0</v>
      </c>
    </row>
    <row r="29" spans="1:2" ht="17.25" customHeight="1">
      <c r="A29" s="293" t="s">
        <v>2027</v>
      </c>
      <c r="B29" s="46">
        <v>0</v>
      </c>
    </row>
    <row r="30" spans="1:2" ht="17.25" customHeight="1">
      <c r="A30" s="293" t="s">
        <v>2108</v>
      </c>
      <c r="B30" s="46">
        <v>0</v>
      </c>
    </row>
    <row r="31" spans="1:2" ht="17.25" customHeight="1">
      <c r="A31" s="293" t="s">
        <v>2111</v>
      </c>
      <c r="B31" s="46">
        <v>0</v>
      </c>
    </row>
    <row r="32" spans="1:2" ht="17.25" customHeight="1">
      <c r="A32" s="293" t="s">
        <v>295</v>
      </c>
      <c r="B32" s="46">
        <v>0</v>
      </c>
    </row>
    <row r="33" spans="1:2" ht="17.25" customHeight="1">
      <c r="A33" s="293" t="s">
        <v>2028</v>
      </c>
      <c r="B33" s="46">
        <v>0</v>
      </c>
    </row>
    <row r="34" spans="1:2" ht="17.25" customHeight="1">
      <c r="A34" s="293" t="s">
        <v>2112</v>
      </c>
      <c r="B34" s="46">
        <v>0</v>
      </c>
    </row>
    <row r="35" spans="1:2" ht="17.25" customHeight="1">
      <c r="A35" s="293" t="s">
        <v>2113</v>
      </c>
      <c r="B35" s="46">
        <v>0</v>
      </c>
    </row>
    <row r="36" spans="1:2" ht="17.25" customHeight="1">
      <c r="A36" s="293" t="s">
        <v>2114</v>
      </c>
      <c r="B36" s="46">
        <v>0</v>
      </c>
    </row>
    <row r="37" spans="1:2" ht="17.25" customHeight="1">
      <c r="A37" s="293" t="s">
        <v>2115</v>
      </c>
      <c r="B37" s="46">
        <v>0</v>
      </c>
    </row>
    <row r="38" spans="1:2" ht="17.25" customHeight="1">
      <c r="A38" s="293" t="s">
        <v>311</v>
      </c>
      <c r="B38" s="46">
        <v>266285</v>
      </c>
    </row>
    <row r="39" spans="1:2" ht="17.25" customHeight="1">
      <c r="A39" s="293" t="s">
        <v>2029</v>
      </c>
      <c r="B39" s="46">
        <v>177018</v>
      </c>
    </row>
    <row r="40" spans="1:2" ht="17.25" customHeight="1">
      <c r="A40" s="293" t="s">
        <v>2116</v>
      </c>
      <c r="B40" s="46">
        <v>173236</v>
      </c>
    </row>
    <row r="41" spans="1:2" ht="17.25" customHeight="1">
      <c r="A41" s="293" t="s">
        <v>2117</v>
      </c>
      <c r="B41" s="46">
        <v>0</v>
      </c>
    </row>
    <row r="42" spans="1:2" ht="17.25" customHeight="1">
      <c r="A42" s="293" t="s">
        <v>2118</v>
      </c>
      <c r="B42" s="46">
        <v>0</v>
      </c>
    </row>
    <row r="43" spans="1:2" ht="17.25" customHeight="1">
      <c r="A43" s="293" t="s">
        <v>2119</v>
      </c>
      <c r="B43" s="46">
        <v>0</v>
      </c>
    </row>
    <row r="44" spans="1:2" ht="17.25" customHeight="1">
      <c r="A44" s="293" t="s">
        <v>2120</v>
      </c>
      <c r="B44" s="46">
        <v>754</v>
      </c>
    </row>
    <row r="45" spans="1:2" ht="17.25" customHeight="1">
      <c r="A45" s="293" t="s">
        <v>2121</v>
      </c>
      <c r="B45" s="46">
        <v>600</v>
      </c>
    </row>
    <row r="46" spans="1:2" ht="17.25" customHeight="1">
      <c r="A46" s="293" t="s">
        <v>2122</v>
      </c>
      <c r="B46" s="46">
        <v>0</v>
      </c>
    </row>
    <row r="47" spans="1:2" ht="17.25" customHeight="1">
      <c r="A47" s="293" t="s">
        <v>2123</v>
      </c>
      <c r="B47" s="46">
        <v>2428</v>
      </c>
    </row>
    <row r="48" spans="1:2" ht="17.25" customHeight="1">
      <c r="A48" s="293" t="s">
        <v>2124</v>
      </c>
      <c r="B48" s="46">
        <v>0</v>
      </c>
    </row>
    <row r="49" spans="1:2" ht="17.25" customHeight="1">
      <c r="A49" s="293" t="s">
        <v>2125</v>
      </c>
      <c r="B49" s="46">
        <v>0</v>
      </c>
    </row>
    <row r="50" spans="1:2" ht="17.25" customHeight="1">
      <c r="A50" s="293" t="s">
        <v>1683</v>
      </c>
      <c r="B50" s="46">
        <v>0</v>
      </c>
    </row>
    <row r="51" spans="1:2" ht="17.25" customHeight="1">
      <c r="A51" s="293" t="s">
        <v>2126</v>
      </c>
      <c r="B51" s="46">
        <v>0</v>
      </c>
    </row>
    <row r="52" spans="1:2" ht="17.25" customHeight="1">
      <c r="A52" s="293" t="s">
        <v>2030</v>
      </c>
      <c r="B52" s="46">
        <v>0</v>
      </c>
    </row>
    <row r="53" spans="1:2" ht="17.25" customHeight="1">
      <c r="A53" s="293" t="s">
        <v>2116</v>
      </c>
      <c r="B53" s="46">
        <v>0</v>
      </c>
    </row>
    <row r="54" spans="1:2" ht="17.25" customHeight="1">
      <c r="A54" s="293" t="s">
        <v>2117</v>
      </c>
      <c r="B54" s="46">
        <v>0</v>
      </c>
    </row>
    <row r="55" spans="1:2" ht="17.25" customHeight="1">
      <c r="A55" s="293" t="s">
        <v>2127</v>
      </c>
      <c r="B55" s="46">
        <v>0</v>
      </c>
    </row>
    <row r="56" spans="1:2" ht="17.25" customHeight="1">
      <c r="A56" s="293" t="s">
        <v>2031</v>
      </c>
      <c r="B56" s="46">
        <v>0</v>
      </c>
    </row>
    <row r="57" spans="1:2" ht="17.25" customHeight="1">
      <c r="A57" s="293" t="s">
        <v>2032</v>
      </c>
      <c r="B57" s="46">
        <v>0</v>
      </c>
    </row>
    <row r="58" spans="1:2" ht="17.25" customHeight="1">
      <c r="A58" s="293" t="s">
        <v>2128</v>
      </c>
      <c r="B58" s="46">
        <v>0</v>
      </c>
    </row>
    <row r="59" spans="1:2" ht="17.25" customHeight="1">
      <c r="A59" s="293" t="s">
        <v>2129</v>
      </c>
      <c r="B59" s="46">
        <v>0</v>
      </c>
    </row>
    <row r="60" spans="1:2" ht="17.25" customHeight="1">
      <c r="A60" s="293" t="s">
        <v>2130</v>
      </c>
      <c r="B60" s="46">
        <v>0</v>
      </c>
    </row>
    <row r="61" spans="1:2" ht="17.25" customHeight="1">
      <c r="A61" s="293" t="s">
        <v>2131</v>
      </c>
      <c r="B61" s="46">
        <v>0</v>
      </c>
    </row>
    <row r="62" spans="1:2" ht="17.25" customHeight="1">
      <c r="A62" s="293" t="s">
        <v>2132</v>
      </c>
      <c r="B62" s="46">
        <v>0</v>
      </c>
    </row>
    <row r="63" spans="1:2" ht="17.25" customHeight="1">
      <c r="A63" s="293" t="s">
        <v>2033</v>
      </c>
      <c r="B63" s="46">
        <v>217</v>
      </c>
    </row>
    <row r="64" spans="1:2" ht="17.25" customHeight="1">
      <c r="A64" s="293" t="s">
        <v>2133</v>
      </c>
      <c r="B64" s="46">
        <v>0</v>
      </c>
    </row>
    <row r="65" spans="1:2" ht="17.25" customHeight="1">
      <c r="A65" s="293" t="s">
        <v>2134</v>
      </c>
      <c r="B65" s="46">
        <v>217</v>
      </c>
    </row>
    <row r="66" spans="1:2" ht="17.25" customHeight="1">
      <c r="A66" s="293" t="s">
        <v>2135</v>
      </c>
      <c r="B66" s="46">
        <v>0</v>
      </c>
    </row>
    <row r="67" spans="1:2" ht="17.25" customHeight="1">
      <c r="A67" s="293" t="s">
        <v>2034</v>
      </c>
      <c r="B67" s="46">
        <v>0</v>
      </c>
    </row>
    <row r="68" spans="1:2" ht="17.25" customHeight="1">
      <c r="A68" s="293" t="s">
        <v>2136</v>
      </c>
      <c r="B68" s="46">
        <v>0</v>
      </c>
    </row>
    <row r="69" spans="1:2" ht="17.25" customHeight="1">
      <c r="A69" s="293" t="s">
        <v>2137</v>
      </c>
      <c r="B69" s="46">
        <v>0</v>
      </c>
    </row>
    <row r="70" spans="1:2" ht="17.25" customHeight="1">
      <c r="A70" s="293" t="s">
        <v>2138</v>
      </c>
      <c r="B70" s="46">
        <v>0</v>
      </c>
    </row>
    <row r="71" spans="1:2" ht="17.25" customHeight="1">
      <c r="A71" s="293" t="s">
        <v>2035</v>
      </c>
      <c r="B71" s="46">
        <v>89050</v>
      </c>
    </row>
    <row r="72" spans="1:2" ht="17.25" customHeight="1">
      <c r="A72" s="293" t="s">
        <v>2136</v>
      </c>
      <c r="B72" s="46">
        <v>0</v>
      </c>
    </row>
    <row r="73" spans="1:2" ht="17.25" customHeight="1">
      <c r="A73" s="293" t="s">
        <v>2137</v>
      </c>
      <c r="B73" s="46">
        <v>0</v>
      </c>
    </row>
    <row r="74" spans="1:2" ht="17.25" customHeight="1">
      <c r="A74" s="293" t="s">
        <v>2139</v>
      </c>
      <c r="B74" s="46">
        <v>89050</v>
      </c>
    </row>
    <row r="75" spans="1:2" ht="17.25" customHeight="1">
      <c r="A75" s="293" t="s">
        <v>2036</v>
      </c>
      <c r="B75" s="46">
        <v>0</v>
      </c>
    </row>
    <row r="76" spans="1:2" ht="17.25" customHeight="1">
      <c r="A76" s="293" t="s">
        <v>2140</v>
      </c>
      <c r="B76" s="46">
        <v>0</v>
      </c>
    </row>
    <row r="77" spans="1:2" ht="17.25" customHeight="1">
      <c r="A77" s="293" t="s">
        <v>2141</v>
      </c>
      <c r="B77" s="46">
        <v>0</v>
      </c>
    </row>
    <row r="78" spans="1:2" ht="17.25" customHeight="1">
      <c r="A78" s="293" t="s">
        <v>2142</v>
      </c>
      <c r="B78" s="46">
        <v>0</v>
      </c>
    </row>
    <row r="79" spans="1:2" ht="17.25" customHeight="1">
      <c r="A79" s="293" t="s">
        <v>2143</v>
      </c>
      <c r="B79" s="46">
        <v>0</v>
      </c>
    </row>
    <row r="80" spans="1:2" ht="17.25" customHeight="1">
      <c r="A80" s="293" t="s">
        <v>2144</v>
      </c>
      <c r="B80" s="46">
        <v>0</v>
      </c>
    </row>
    <row r="81" spans="1:2" ht="17.25" customHeight="1">
      <c r="A81" s="293" t="s">
        <v>2037</v>
      </c>
      <c r="B81" s="46">
        <v>0</v>
      </c>
    </row>
    <row r="82" spans="1:2" ht="17.25" customHeight="1">
      <c r="A82" s="293" t="s">
        <v>2145</v>
      </c>
      <c r="B82" s="46">
        <v>0</v>
      </c>
    </row>
    <row r="83" spans="1:2" ht="17.25" customHeight="1">
      <c r="A83" s="293" t="s">
        <v>2146</v>
      </c>
      <c r="B83" s="46">
        <v>0</v>
      </c>
    </row>
    <row r="84" spans="1:2" ht="17.25" customHeight="1">
      <c r="A84" s="293" t="s">
        <v>318</v>
      </c>
      <c r="B84" s="46">
        <v>0</v>
      </c>
    </row>
    <row r="85" spans="1:2" ht="17.25" customHeight="1">
      <c r="A85" s="293" t="s">
        <v>2038</v>
      </c>
      <c r="B85" s="46">
        <v>0</v>
      </c>
    </row>
    <row r="86" spans="1:2" ht="17.25" customHeight="1">
      <c r="A86" s="293" t="s">
        <v>2108</v>
      </c>
      <c r="B86" s="46">
        <v>0</v>
      </c>
    </row>
    <row r="87" spans="1:2" ht="17.25" customHeight="1">
      <c r="A87" s="293" t="s">
        <v>2147</v>
      </c>
      <c r="B87" s="46">
        <v>0</v>
      </c>
    </row>
    <row r="88" spans="1:2" ht="17.25" customHeight="1">
      <c r="A88" s="293" t="s">
        <v>2148</v>
      </c>
      <c r="B88" s="46">
        <v>0</v>
      </c>
    </row>
    <row r="89" spans="1:2" ht="17.25" customHeight="1">
      <c r="A89" s="293" t="s">
        <v>2149</v>
      </c>
      <c r="B89" s="46">
        <v>0</v>
      </c>
    </row>
    <row r="90" spans="1:2" ht="17.25" customHeight="1">
      <c r="A90" s="293" t="s">
        <v>2039</v>
      </c>
      <c r="B90" s="46">
        <v>0</v>
      </c>
    </row>
    <row r="91" spans="1:2" ht="17.25" customHeight="1">
      <c r="A91" s="293" t="s">
        <v>2108</v>
      </c>
      <c r="B91" s="46">
        <v>0</v>
      </c>
    </row>
    <row r="92" spans="1:2" ht="17.25" customHeight="1">
      <c r="A92" s="293" t="s">
        <v>2147</v>
      </c>
      <c r="B92" s="46">
        <v>0</v>
      </c>
    </row>
    <row r="93" spans="1:2" ht="17.25" customHeight="1">
      <c r="A93" s="293" t="s">
        <v>2150</v>
      </c>
      <c r="B93" s="46">
        <v>0</v>
      </c>
    </row>
    <row r="94" spans="1:2" ht="17.25" customHeight="1">
      <c r="A94" s="293" t="s">
        <v>2151</v>
      </c>
      <c r="B94" s="46">
        <v>0</v>
      </c>
    </row>
    <row r="95" spans="1:2" ht="17.25" customHeight="1">
      <c r="A95" s="293" t="s">
        <v>2040</v>
      </c>
      <c r="B95" s="46">
        <v>0</v>
      </c>
    </row>
    <row r="96" spans="1:2" ht="17.25" customHeight="1">
      <c r="A96" s="293" t="s">
        <v>1483</v>
      </c>
      <c r="B96" s="46">
        <v>0</v>
      </c>
    </row>
    <row r="97" spans="1:2" ht="17.25" customHeight="1">
      <c r="A97" s="293" t="s">
        <v>2152</v>
      </c>
      <c r="B97" s="46">
        <v>0</v>
      </c>
    </row>
    <row r="98" spans="1:2" ht="17.25" customHeight="1">
      <c r="A98" s="293" t="s">
        <v>2153</v>
      </c>
      <c r="B98" s="46">
        <v>0</v>
      </c>
    </row>
    <row r="99" spans="1:2" ht="17.25" customHeight="1">
      <c r="A99" s="293" t="s">
        <v>2154</v>
      </c>
      <c r="B99" s="46">
        <v>0</v>
      </c>
    </row>
    <row r="100" spans="1:2" ht="17.25" customHeight="1">
      <c r="A100" s="293" t="s">
        <v>2041</v>
      </c>
      <c r="B100" s="46">
        <v>0</v>
      </c>
    </row>
    <row r="101" spans="1:2" ht="17.25" customHeight="1">
      <c r="A101" s="293" t="s">
        <v>2155</v>
      </c>
      <c r="B101" s="46">
        <v>0</v>
      </c>
    </row>
    <row r="102" spans="1:2" ht="17.25" customHeight="1">
      <c r="A102" s="293" t="s">
        <v>2156</v>
      </c>
      <c r="B102" s="46">
        <v>0</v>
      </c>
    </row>
    <row r="103" spans="1:2" ht="17.25" customHeight="1">
      <c r="A103" s="293" t="s">
        <v>2042</v>
      </c>
      <c r="B103" s="46">
        <v>0</v>
      </c>
    </row>
    <row r="104" spans="1:2" ht="17.25" customHeight="1">
      <c r="A104" s="293" t="s">
        <v>2157</v>
      </c>
      <c r="B104" s="46">
        <v>0</v>
      </c>
    </row>
    <row r="105" spans="1:2" ht="17.25" customHeight="1">
      <c r="A105" s="293" t="s">
        <v>2158</v>
      </c>
      <c r="B105" s="46">
        <v>0</v>
      </c>
    </row>
    <row r="106" spans="1:2" ht="17.25" customHeight="1">
      <c r="A106" s="293" t="s">
        <v>2159</v>
      </c>
      <c r="B106" s="46">
        <v>0</v>
      </c>
    </row>
    <row r="107" spans="1:2" ht="17.25" customHeight="1">
      <c r="A107" s="293" t="s">
        <v>2160</v>
      </c>
      <c r="B107" s="46">
        <v>0</v>
      </c>
    </row>
    <row r="108" spans="1:2" ht="17.25" customHeight="1">
      <c r="A108" s="293" t="s">
        <v>329</v>
      </c>
      <c r="B108" s="46">
        <v>0</v>
      </c>
    </row>
    <row r="109" spans="1:2" ht="17.25" customHeight="1">
      <c r="A109" s="293" t="s">
        <v>2043</v>
      </c>
      <c r="B109" s="46">
        <v>0</v>
      </c>
    </row>
    <row r="110" spans="1:2" ht="17.25" customHeight="1">
      <c r="A110" s="293" t="s">
        <v>1518</v>
      </c>
      <c r="B110" s="46">
        <v>0</v>
      </c>
    </row>
    <row r="111" spans="1:2" ht="17.25" customHeight="1">
      <c r="A111" s="293" t="s">
        <v>1519</v>
      </c>
      <c r="B111" s="46">
        <v>0</v>
      </c>
    </row>
    <row r="112" spans="1:2" ht="17.25" customHeight="1">
      <c r="A112" s="293" t="s">
        <v>2161</v>
      </c>
      <c r="B112" s="46">
        <v>0</v>
      </c>
    </row>
    <row r="113" spans="1:2" ht="17.25" customHeight="1">
      <c r="A113" s="293" t="s">
        <v>2162</v>
      </c>
      <c r="B113" s="46">
        <v>0</v>
      </c>
    </row>
    <row r="114" spans="1:2" ht="17.25" customHeight="1">
      <c r="A114" s="293" t="s">
        <v>2044</v>
      </c>
      <c r="B114" s="46">
        <v>0</v>
      </c>
    </row>
    <row r="115" spans="1:2" ht="17.25" customHeight="1">
      <c r="A115" s="293" t="s">
        <v>2161</v>
      </c>
      <c r="B115" s="46">
        <v>0</v>
      </c>
    </row>
    <row r="116" spans="1:2" ht="17.25" customHeight="1">
      <c r="A116" s="293" t="s">
        <v>2163</v>
      </c>
      <c r="B116" s="46">
        <v>0</v>
      </c>
    </row>
    <row r="117" spans="1:2" ht="17.25" customHeight="1">
      <c r="A117" s="293" t="s">
        <v>2164</v>
      </c>
      <c r="B117" s="46">
        <v>0</v>
      </c>
    </row>
    <row r="118" spans="1:2" ht="17.25" customHeight="1">
      <c r="A118" s="293" t="s">
        <v>2165</v>
      </c>
      <c r="B118" s="46">
        <v>0</v>
      </c>
    </row>
    <row r="119" spans="1:2" ht="17.25" customHeight="1">
      <c r="A119" s="293" t="s">
        <v>2045</v>
      </c>
      <c r="B119" s="46">
        <v>0</v>
      </c>
    </row>
    <row r="120" spans="1:2" ht="17.25" customHeight="1">
      <c r="A120" s="293" t="s">
        <v>1525</v>
      </c>
      <c r="B120" s="46">
        <v>0</v>
      </c>
    </row>
    <row r="121" spans="1:2" ht="17.25" customHeight="1">
      <c r="A121" s="293" t="s">
        <v>2166</v>
      </c>
      <c r="B121" s="46">
        <v>0</v>
      </c>
    </row>
    <row r="122" spans="1:2" ht="17.25" customHeight="1">
      <c r="A122" s="293" t="s">
        <v>2167</v>
      </c>
      <c r="B122" s="46">
        <v>0</v>
      </c>
    </row>
    <row r="123" spans="1:2" ht="17.25" customHeight="1">
      <c r="A123" s="293" t="s">
        <v>2168</v>
      </c>
      <c r="B123" s="46">
        <v>0</v>
      </c>
    </row>
    <row r="124" spans="1:2" ht="17.25" customHeight="1">
      <c r="A124" s="293" t="s">
        <v>2046</v>
      </c>
      <c r="B124" s="46">
        <v>0</v>
      </c>
    </row>
    <row r="125" spans="1:2" ht="17.25" customHeight="1">
      <c r="A125" s="293" t="s">
        <v>2169</v>
      </c>
      <c r="B125" s="46">
        <v>0</v>
      </c>
    </row>
    <row r="126" spans="1:2" ht="17.25" customHeight="1">
      <c r="A126" s="293" t="s">
        <v>1544</v>
      </c>
      <c r="B126" s="46">
        <v>0</v>
      </c>
    </row>
    <row r="127" spans="1:2" ht="17.25" customHeight="1">
      <c r="A127" s="293" t="s">
        <v>2170</v>
      </c>
      <c r="B127" s="46">
        <v>0</v>
      </c>
    </row>
    <row r="128" spans="1:2" ht="17.25" customHeight="1">
      <c r="A128" s="293" t="s">
        <v>2171</v>
      </c>
      <c r="B128" s="46">
        <v>0</v>
      </c>
    </row>
    <row r="129" spans="1:2" ht="17.25" customHeight="1">
      <c r="A129" s="293" t="s">
        <v>2172</v>
      </c>
      <c r="B129" s="46">
        <v>0</v>
      </c>
    </row>
    <row r="130" spans="1:2" ht="17.25" customHeight="1">
      <c r="A130" s="293" t="s">
        <v>2173</v>
      </c>
      <c r="B130" s="46">
        <v>0</v>
      </c>
    </row>
    <row r="131" spans="1:2" ht="17.25" customHeight="1">
      <c r="A131" s="293" t="s">
        <v>2174</v>
      </c>
      <c r="B131" s="46">
        <v>0</v>
      </c>
    </row>
    <row r="132" spans="1:2" ht="17.25" customHeight="1">
      <c r="A132" s="293" t="s">
        <v>2175</v>
      </c>
      <c r="B132" s="46">
        <v>0</v>
      </c>
    </row>
    <row r="133" spans="1:2" ht="17.25" customHeight="1">
      <c r="A133" s="293" t="s">
        <v>2047</v>
      </c>
      <c r="B133" s="46">
        <v>0</v>
      </c>
    </row>
    <row r="134" spans="1:2" ht="17.25" customHeight="1">
      <c r="A134" s="293" t="s">
        <v>2176</v>
      </c>
      <c r="B134" s="46">
        <v>0</v>
      </c>
    </row>
    <row r="135" spans="1:2" ht="17.25" customHeight="1">
      <c r="A135" s="293" t="s">
        <v>2177</v>
      </c>
      <c r="B135" s="46">
        <v>0</v>
      </c>
    </row>
    <row r="136" spans="1:2" ht="17.25" customHeight="1">
      <c r="A136" s="293" t="s">
        <v>2048</v>
      </c>
      <c r="B136" s="46">
        <v>0</v>
      </c>
    </row>
    <row r="137" spans="1:2" ht="17.25" customHeight="1">
      <c r="A137" s="293" t="s">
        <v>2176</v>
      </c>
      <c r="B137" s="46">
        <v>0</v>
      </c>
    </row>
    <row r="138" spans="1:2" ht="17.25" customHeight="1">
      <c r="A138" s="293" t="s">
        <v>2178</v>
      </c>
      <c r="B138" s="46">
        <v>0</v>
      </c>
    </row>
    <row r="139" spans="1:2" ht="17.25" customHeight="1">
      <c r="A139" s="293" t="s">
        <v>2049</v>
      </c>
      <c r="B139" s="46">
        <v>0</v>
      </c>
    </row>
    <row r="140" spans="1:2" ht="17.25" customHeight="1">
      <c r="A140" s="293" t="s">
        <v>2050</v>
      </c>
      <c r="B140" s="46">
        <v>0</v>
      </c>
    </row>
    <row r="141" spans="1:2" ht="17.25" customHeight="1">
      <c r="A141" s="293" t="s">
        <v>2179</v>
      </c>
      <c r="B141" s="46">
        <v>0</v>
      </c>
    </row>
    <row r="142" spans="1:2" ht="17.25" customHeight="1">
      <c r="A142" s="293" t="s">
        <v>2180</v>
      </c>
      <c r="B142" s="46">
        <v>0</v>
      </c>
    </row>
    <row r="143" spans="1:2" ht="17.25" customHeight="1">
      <c r="A143" s="293" t="s">
        <v>2181</v>
      </c>
      <c r="B143" s="46">
        <v>0</v>
      </c>
    </row>
    <row r="144" spans="1:2" ht="17.25" customHeight="1">
      <c r="A144" s="293" t="s">
        <v>337</v>
      </c>
      <c r="B144" s="46">
        <v>0</v>
      </c>
    </row>
    <row r="145" spans="1:2" ht="17.25" customHeight="1">
      <c r="A145" s="293" t="s">
        <v>2051</v>
      </c>
      <c r="B145" s="46">
        <v>0</v>
      </c>
    </row>
    <row r="146" spans="1:2" ht="17.25" customHeight="1">
      <c r="A146" s="293" t="s">
        <v>2182</v>
      </c>
      <c r="B146" s="46">
        <v>0</v>
      </c>
    </row>
    <row r="147" spans="1:2" ht="17.25" customHeight="1">
      <c r="A147" s="293" t="s">
        <v>2183</v>
      </c>
      <c r="B147" s="46">
        <v>0</v>
      </c>
    </row>
    <row r="148" spans="1:2" ht="17.25" customHeight="1">
      <c r="A148" s="293" t="s">
        <v>1819</v>
      </c>
      <c r="B148" s="46">
        <v>71254</v>
      </c>
    </row>
    <row r="149" spans="1:2" ht="17.25" customHeight="1">
      <c r="A149" s="293" t="s">
        <v>2052</v>
      </c>
      <c r="B149" s="46">
        <v>67500</v>
      </c>
    </row>
    <row r="150" spans="1:2" ht="17.25" customHeight="1">
      <c r="A150" s="293" t="s">
        <v>2184</v>
      </c>
      <c r="B150" s="46">
        <v>0</v>
      </c>
    </row>
    <row r="151" spans="1:2" ht="17.25" customHeight="1">
      <c r="A151" s="293" t="s">
        <v>2185</v>
      </c>
      <c r="B151" s="46">
        <v>67500</v>
      </c>
    </row>
    <row r="152" spans="1:2" ht="17.25" customHeight="1">
      <c r="A152" s="293" t="s">
        <v>2186</v>
      </c>
      <c r="B152" s="46">
        <v>0</v>
      </c>
    </row>
    <row r="153" spans="1:2" ht="17.25" customHeight="1">
      <c r="A153" s="293" t="s">
        <v>2053</v>
      </c>
      <c r="B153" s="46">
        <v>432</v>
      </c>
    </row>
    <row r="154" spans="1:2" ht="17.25" customHeight="1">
      <c r="A154" s="293" t="s">
        <v>2187</v>
      </c>
      <c r="B154" s="46">
        <v>0</v>
      </c>
    </row>
    <row r="155" spans="1:2" ht="17.25" customHeight="1">
      <c r="A155" s="293" t="s">
        <v>2188</v>
      </c>
      <c r="B155" s="46">
        <v>0</v>
      </c>
    </row>
    <row r="156" spans="1:2" ht="17.25" customHeight="1">
      <c r="A156" s="293" t="s">
        <v>2189</v>
      </c>
      <c r="B156" s="46">
        <v>398</v>
      </c>
    </row>
    <row r="157" spans="1:2" ht="17.25" customHeight="1">
      <c r="A157" s="293" t="s">
        <v>2190</v>
      </c>
      <c r="B157" s="46">
        <v>0</v>
      </c>
    </row>
    <row r="158" spans="1:2" ht="17.25" customHeight="1">
      <c r="A158" s="293" t="s">
        <v>2191</v>
      </c>
      <c r="B158" s="46">
        <v>0</v>
      </c>
    </row>
    <row r="159" spans="1:2" ht="17.25" customHeight="1">
      <c r="A159" s="293" t="s">
        <v>2192</v>
      </c>
      <c r="B159" s="46">
        <v>0</v>
      </c>
    </row>
    <row r="160" spans="1:2" ht="17.25" customHeight="1">
      <c r="A160" s="293" t="s">
        <v>2193</v>
      </c>
      <c r="B160" s="46">
        <v>34</v>
      </c>
    </row>
    <row r="161" spans="1:2" ht="17.25" customHeight="1">
      <c r="A161" s="293" t="s">
        <v>2194</v>
      </c>
      <c r="B161" s="46">
        <v>0</v>
      </c>
    </row>
    <row r="162" spans="1:2" ht="17.25" customHeight="1">
      <c r="A162" s="293" t="s">
        <v>2054</v>
      </c>
      <c r="B162" s="46">
        <v>3322</v>
      </c>
    </row>
    <row r="163" spans="1:2" ht="17.25" customHeight="1">
      <c r="A163" s="293" t="s">
        <v>2195</v>
      </c>
      <c r="B163" s="46">
        <v>0</v>
      </c>
    </row>
    <row r="164" spans="1:2" ht="17.25" customHeight="1">
      <c r="A164" s="293" t="s">
        <v>2196</v>
      </c>
      <c r="B164" s="46">
        <v>739</v>
      </c>
    </row>
    <row r="165" spans="1:2" ht="17.25" customHeight="1">
      <c r="A165" s="293" t="s">
        <v>2197</v>
      </c>
      <c r="B165" s="46">
        <v>1370</v>
      </c>
    </row>
    <row r="166" spans="1:2" ht="17.25" customHeight="1">
      <c r="A166" s="293" t="s">
        <v>2198</v>
      </c>
      <c r="B166" s="46">
        <v>864</v>
      </c>
    </row>
    <row r="167" spans="1:2" ht="17.25" customHeight="1">
      <c r="A167" s="293" t="s">
        <v>2199</v>
      </c>
      <c r="B167" s="46">
        <v>1</v>
      </c>
    </row>
    <row r="168" spans="1:2" ht="17.25" customHeight="1">
      <c r="A168" s="293" t="s">
        <v>2200</v>
      </c>
      <c r="B168" s="46">
        <v>298</v>
      </c>
    </row>
    <row r="169" spans="1:2" ht="17.25" customHeight="1">
      <c r="A169" s="293" t="s">
        <v>2201</v>
      </c>
      <c r="B169" s="46">
        <v>50</v>
      </c>
    </row>
    <row r="170" spans="1:2" ht="17.25" customHeight="1">
      <c r="A170" s="293" t="s">
        <v>2202</v>
      </c>
      <c r="B170" s="46">
        <v>0</v>
      </c>
    </row>
    <row r="171" spans="1:2" ht="17.25" customHeight="1">
      <c r="A171" s="293" t="s">
        <v>2203</v>
      </c>
      <c r="B171" s="46">
        <v>0</v>
      </c>
    </row>
    <row r="172" spans="1:2" ht="17.25" customHeight="1">
      <c r="A172" s="293" t="s">
        <v>2204</v>
      </c>
      <c r="B172" s="46">
        <v>0</v>
      </c>
    </row>
    <row r="173" spans="1:2" ht="17.25" customHeight="1">
      <c r="A173" s="293" t="s">
        <v>2205</v>
      </c>
      <c r="B173" s="46">
        <v>0</v>
      </c>
    </row>
    <row r="174" spans="1:2" ht="17.25" customHeight="1">
      <c r="A174" s="293" t="s">
        <v>392</v>
      </c>
      <c r="B174" s="46">
        <v>13472</v>
      </c>
    </row>
    <row r="175" spans="1:2" ht="17.25" customHeight="1">
      <c r="A175" s="293" t="s">
        <v>2206</v>
      </c>
      <c r="B175" s="46">
        <v>13472</v>
      </c>
    </row>
    <row r="176" spans="1:2" ht="17.25" customHeight="1">
      <c r="A176" s="293" t="s">
        <v>2207</v>
      </c>
      <c r="B176" s="46">
        <v>0</v>
      </c>
    </row>
    <row r="177" spans="1:2" ht="17.25" customHeight="1">
      <c r="A177" s="293" t="s">
        <v>2208</v>
      </c>
      <c r="B177" s="46">
        <v>0</v>
      </c>
    </row>
    <row r="178" spans="1:2" ht="17.25" customHeight="1">
      <c r="A178" s="293" t="s">
        <v>2209</v>
      </c>
      <c r="B178" s="46">
        <v>0</v>
      </c>
    </row>
    <row r="179" spans="1:2" ht="17.25" customHeight="1">
      <c r="A179" s="293" t="s">
        <v>2210</v>
      </c>
      <c r="B179" s="46">
        <v>5567</v>
      </c>
    </row>
    <row r="180" spans="1:2" ht="17.25" customHeight="1">
      <c r="A180" s="293" t="s">
        <v>2211</v>
      </c>
      <c r="B180" s="46">
        <v>2246</v>
      </c>
    </row>
    <row r="181" spans="1:2" ht="17.25" customHeight="1">
      <c r="A181" s="293" t="s">
        <v>2212</v>
      </c>
      <c r="B181" s="46">
        <v>117</v>
      </c>
    </row>
    <row r="182" spans="1:2" ht="17.25" customHeight="1">
      <c r="A182" s="293" t="s">
        <v>2213</v>
      </c>
      <c r="B182" s="46">
        <v>0</v>
      </c>
    </row>
    <row r="183" spans="1:2" ht="17.25" customHeight="1">
      <c r="A183" s="293" t="s">
        <v>2214</v>
      </c>
      <c r="B183" s="46">
        <v>3083</v>
      </c>
    </row>
    <row r="184" spans="1:2" ht="17.25" customHeight="1">
      <c r="A184" s="293" t="s">
        <v>2215</v>
      </c>
      <c r="B184" s="46">
        <v>0</v>
      </c>
    </row>
    <row r="185" spans="1:2" ht="17.25" customHeight="1">
      <c r="A185" s="293" t="s">
        <v>2216</v>
      </c>
      <c r="B185" s="46">
        <v>0</v>
      </c>
    </row>
    <row r="186" spans="1:2" ht="17.25" customHeight="1">
      <c r="A186" s="293" t="s">
        <v>2217</v>
      </c>
      <c r="B186" s="46">
        <v>0</v>
      </c>
    </row>
    <row r="187" spans="1:2" ht="17.25" customHeight="1">
      <c r="A187" s="293" t="s">
        <v>2218</v>
      </c>
      <c r="B187" s="46">
        <v>2024</v>
      </c>
    </row>
    <row r="188" spans="1:2" ht="17.25" customHeight="1">
      <c r="A188" s="293" t="s">
        <v>2219</v>
      </c>
      <c r="B188" s="46">
        <v>0</v>
      </c>
    </row>
    <row r="189" spans="1:2" ht="17.25" customHeight="1">
      <c r="A189" s="293" t="s">
        <v>2220</v>
      </c>
      <c r="B189" s="46">
        <v>0</v>
      </c>
    </row>
    <row r="190" spans="1:2" ht="17.25" customHeight="1">
      <c r="A190" s="293" t="s">
        <v>2221</v>
      </c>
      <c r="B190" s="46">
        <v>435</v>
      </c>
    </row>
    <row r="191" spans="1:2" ht="17.25" customHeight="1">
      <c r="A191" s="293" t="s">
        <v>2222</v>
      </c>
      <c r="B191" s="46">
        <v>0</v>
      </c>
    </row>
    <row r="192" spans="1:2" ht="17.25" customHeight="1">
      <c r="A192" s="293" t="s">
        <v>2223</v>
      </c>
      <c r="B192" s="46">
        <v>0</v>
      </c>
    </row>
    <row r="193" spans="1:2" ht="17.25" customHeight="1">
      <c r="A193" s="293" t="s">
        <v>394</v>
      </c>
      <c r="B193" s="46">
        <v>0</v>
      </c>
    </row>
    <row r="194" spans="1:2" ht="17.25" customHeight="1">
      <c r="A194" s="293" t="s">
        <v>2224</v>
      </c>
      <c r="B194" s="46">
        <v>0</v>
      </c>
    </row>
    <row r="195" spans="1:2" ht="17.25" customHeight="1">
      <c r="A195" s="293" t="s">
        <v>2225</v>
      </c>
      <c r="B195" s="46">
        <v>0</v>
      </c>
    </row>
    <row r="196" spans="1:2" ht="17.25" customHeight="1">
      <c r="A196" s="293" t="s">
        <v>2226</v>
      </c>
      <c r="B196" s="46">
        <v>0</v>
      </c>
    </row>
    <row r="197" spans="1:2" ht="17.25" customHeight="1">
      <c r="A197" s="293" t="s">
        <v>2227</v>
      </c>
      <c r="B197" s="46">
        <v>0</v>
      </c>
    </row>
    <row r="198" spans="1:2" ht="17.25" customHeight="1">
      <c r="A198" s="293" t="s">
        <v>2228</v>
      </c>
      <c r="B198" s="46">
        <v>0</v>
      </c>
    </row>
    <row r="199" spans="1:2" ht="17.25" customHeight="1">
      <c r="A199" s="293" t="s">
        <v>2229</v>
      </c>
      <c r="B199" s="46">
        <v>0</v>
      </c>
    </row>
    <row r="200" spans="1:2" ht="17.25" customHeight="1">
      <c r="A200" s="293" t="s">
        <v>2230</v>
      </c>
      <c r="B200" s="46">
        <v>0</v>
      </c>
    </row>
    <row r="201" spans="1:2" ht="17.25" customHeight="1">
      <c r="A201" s="293" t="s">
        <v>2231</v>
      </c>
      <c r="B201" s="46">
        <v>0</v>
      </c>
    </row>
    <row r="202" spans="1:2" ht="17.25" customHeight="1">
      <c r="A202" s="293" t="s">
        <v>2232</v>
      </c>
      <c r="B202" s="46">
        <v>0</v>
      </c>
    </row>
    <row r="203" spans="1:2" ht="17.25" customHeight="1">
      <c r="A203" s="293" t="s">
        <v>2233</v>
      </c>
      <c r="B203" s="46">
        <v>0</v>
      </c>
    </row>
    <row r="204" spans="1:2" ht="17.25" customHeight="1">
      <c r="A204" s="293" t="s">
        <v>2234</v>
      </c>
      <c r="B204" s="46">
        <v>0</v>
      </c>
    </row>
    <row r="205" spans="1:2" ht="17.25" customHeight="1">
      <c r="A205" s="293" t="s">
        <v>2235</v>
      </c>
      <c r="B205" s="46">
        <v>0</v>
      </c>
    </row>
    <row r="206" spans="1:2" ht="17.25" customHeight="1">
      <c r="A206" s="293" t="s">
        <v>2236</v>
      </c>
      <c r="B206" s="46">
        <v>0</v>
      </c>
    </row>
    <row r="207" spans="1:2" ht="17.25" customHeight="1">
      <c r="A207" s="293" t="s">
        <v>2237</v>
      </c>
      <c r="B207" s="46">
        <v>0</v>
      </c>
    </row>
    <row r="208" spans="1:2" ht="17.25" customHeight="1">
      <c r="A208" s="293" t="s">
        <v>2238</v>
      </c>
      <c r="B208" s="46">
        <v>0</v>
      </c>
    </row>
    <row r="209" spans="1:2" ht="17.25" customHeight="1">
      <c r="A209" s="293" t="s">
        <v>2239</v>
      </c>
      <c r="B209" s="46">
        <v>0</v>
      </c>
    </row>
    <row r="210" spans="1:2" ht="17.25" customHeight="1">
      <c r="A210" s="293" t="s">
        <v>2240</v>
      </c>
      <c r="B210" s="46">
        <v>0</v>
      </c>
    </row>
    <row r="211" spans="1:2" ht="17.25" customHeight="1">
      <c r="A211" s="293" t="s">
        <v>2241</v>
      </c>
      <c r="B211" s="46">
        <v>0</v>
      </c>
    </row>
    <row r="212" spans="1:2" ht="17.25" customHeight="1">
      <c r="A212" s="293"/>
      <c r="B212" s="45"/>
    </row>
    <row r="213" spans="1:2" ht="17.25" customHeight="1">
      <c r="A213" s="293"/>
      <c r="B213" s="45"/>
    </row>
    <row r="214" spans="1:2" ht="17.25" customHeight="1">
      <c r="A214" s="293"/>
      <c r="B214" s="45"/>
    </row>
    <row r="215" spans="1:2" ht="17.25" customHeight="1">
      <c r="A215" s="293"/>
      <c r="B215" s="45"/>
    </row>
    <row r="216" spans="1:2" ht="17.25" customHeight="1">
      <c r="A216" s="293"/>
      <c r="B216" s="45"/>
    </row>
    <row r="217" spans="1:2" ht="17.25" customHeight="1">
      <c r="A217" s="293"/>
      <c r="B217" s="45"/>
    </row>
    <row r="218" spans="1:2" ht="17.25" customHeight="1">
      <c r="A218" s="293"/>
      <c r="B218" s="45"/>
    </row>
    <row r="219" spans="1:2" ht="17.25" customHeight="1">
      <c r="A219" s="293"/>
      <c r="B219" s="45"/>
    </row>
    <row r="220" spans="1:2" ht="17.25" customHeight="1">
      <c r="A220" s="293"/>
      <c r="B220" s="45"/>
    </row>
    <row r="221" spans="1:2" ht="17.25" customHeight="1">
      <c r="A221" s="293"/>
      <c r="B221" s="45"/>
    </row>
    <row r="222" spans="1:2" ht="17.25" customHeight="1">
      <c r="A222" s="293"/>
      <c r="B222" s="45"/>
    </row>
    <row r="223" spans="1:2" ht="17.25" customHeight="1">
      <c r="A223" s="293"/>
      <c r="B223" s="45"/>
    </row>
    <row r="224" spans="1:2" ht="17.25" customHeight="1">
      <c r="A224" s="293"/>
      <c r="B224" s="45"/>
    </row>
    <row r="225" spans="1:2" ht="17.25" customHeight="1">
      <c r="A225" s="293"/>
      <c r="B225" s="45"/>
    </row>
    <row r="226" spans="1:2" ht="17.25" customHeight="1">
      <c r="A226" s="293"/>
      <c r="B226" s="45"/>
    </row>
    <row r="227" spans="1:2" ht="17.25" customHeight="1">
      <c r="A227" s="293"/>
      <c r="B227" s="45"/>
    </row>
    <row r="228" spans="1:2" ht="17.25" customHeight="1">
      <c r="A228" s="293"/>
      <c r="B228" s="45"/>
    </row>
    <row r="229" spans="1:2" ht="17.25" customHeight="1">
      <c r="A229" s="293"/>
      <c r="B229" s="45"/>
    </row>
    <row r="230" spans="1:2" ht="17.25" customHeight="1">
      <c r="A230" s="293"/>
      <c r="B230" s="45"/>
    </row>
    <row r="231" spans="1:2" ht="17.25" customHeight="1">
      <c r="A231" s="293"/>
      <c r="B231" s="45"/>
    </row>
    <row r="232" spans="1:2" ht="17.25" customHeight="1">
      <c r="A232" s="293"/>
      <c r="B232" s="45"/>
    </row>
    <row r="233" spans="1:2" ht="17.25" customHeight="1">
      <c r="A233" s="293"/>
      <c r="B233" s="45"/>
    </row>
    <row r="234" spans="1:2" ht="17.25" customHeight="1">
      <c r="A234" s="293"/>
      <c r="B234" s="45"/>
    </row>
    <row r="235" spans="1:2" ht="17.25" customHeight="1">
      <c r="A235" s="293"/>
      <c r="B235" s="45"/>
    </row>
    <row r="236" spans="1:2" ht="17.25" customHeight="1">
      <c r="A236" s="293"/>
      <c r="B236" s="45"/>
    </row>
    <row r="237" spans="1:2" ht="17.25" customHeight="1">
      <c r="A237" s="293"/>
      <c r="B237" s="45"/>
    </row>
    <row r="238" spans="1:2" ht="17.25" customHeight="1">
      <c r="A238" s="293"/>
      <c r="B238" s="45"/>
    </row>
    <row r="239" spans="1:2" ht="17.25" customHeight="1">
      <c r="A239" s="293"/>
      <c r="B239" s="45"/>
    </row>
    <row r="240" spans="1:2" ht="17.25" customHeight="1">
      <c r="A240" s="293"/>
      <c r="B240" s="45"/>
    </row>
    <row r="241" spans="1:2" ht="17.25" customHeight="1">
      <c r="A241" s="293"/>
      <c r="B241" s="45"/>
    </row>
    <row r="242" spans="1:2" ht="17.25" customHeight="1">
      <c r="A242" s="293"/>
      <c r="B242" s="45"/>
    </row>
    <row r="243" spans="1:2" ht="17.25" customHeight="1">
      <c r="A243" s="293"/>
      <c r="B243" s="45"/>
    </row>
    <row r="244" spans="1:2" ht="17.25" customHeight="1">
      <c r="A244" s="293"/>
      <c r="B244" s="45"/>
    </row>
    <row r="245" spans="1:2" ht="17.25" customHeight="1">
      <c r="A245" s="293"/>
      <c r="B245" s="45"/>
    </row>
    <row r="246" spans="1:2" ht="17.25" customHeight="1">
      <c r="A246" s="293"/>
      <c r="B246" s="45"/>
    </row>
    <row r="247" spans="1:2" ht="17.25" customHeight="1">
      <c r="A247" s="293"/>
      <c r="B247" s="45"/>
    </row>
    <row r="248" spans="1:2" ht="17.25" customHeight="1">
      <c r="A248" s="293"/>
      <c r="B248" s="45"/>
    </row>
    <row r="249" spans="1:2" ht="17.25" customHeight="1">
      <c r="A249" s="293"/>
      <c r="B249" s="45"/>
    </row>
    <row r="250" spans="1:2" ht="17.25" customHeight="1">
      <c r="A250" s="293"/>
      <c r="B250" s="45"/>
    </row>
    <row r="251" spans="1:2" ht="17.25" customHeight="1">
      <c r="A251" s="293"/>
      <c r="B251" s="45"/>
    </row>
    <row r="252" spans="1:2" ht="17.25" customHeight="1">
      <c r="A252" s="293"/>
      <c r="B252" s="45"/>
    </row>
    <row r="253" spans="1:2" ht="17.25" customHeight="1">
      <c r="A253" s="293"/>
      <c r="B253" s="45"/>
    </row>
    <row r="254" spans="1:2" ht="17.25" customHeight="1">
      <c r="A254" s="293"/>
      <c r="B254" s="45"/>
    </row>
    <row r="255" spans="1:2" ht="17.25" customHeight="1">
      <c r="A255" s="293"/>
      <c r="B255" s="45"/>
    </row>
    <row r="256" spans="1:2" ht="17.25" customHeight="1">
      <c r="A256" s="43" t="s">
        <v>118</v>
      </c>
      <c r="B256" s="46">
        <v>351137</v>
      </c>
    </row>
    <row r="257" ht="18.75" customHeight="1"/>
  </sheetData>
  <mergeCells count="3">
    <mergeCell ref="A1:B1"/>
    <mergeCell ref="A2:B2"/>
    <mergeCell ref="A3:B3"/>
  </mergeCells>
  <phoneticPr fontId="36" type="noConversion"/>
  <printOptions horizontalCentered="1" verticalCentered="1" gridLines="1"/>
  <pageMargins left="3" right="2" top="1" bottom="1" header="0" footer="0"/>
  <pageSetup scale="90" orientation="landscape" blackAndWhite="1"/>
  <headerFooter alignWithMargins="0">
    <oddHeader>&amp;C@$</oddHeader>
    <oddFooter>&amp;C@&amp;- &amp;P&amp;-$</oddFooter>
  </headerFooter>
</worksheet>
</file>

<file path=xl/worksheets/sheet2.xml><?xml version="1.0" encoding="utf-8"?>
<worksheet xmlns="http://schemas.openxmlformats.org/spreadsheetml/2006/main" xmlns:r="http://schemas.openxmlformats.org/officeDocument/2006/relationships">
  <dimension ref="A1:G21"/>
  <sheetViews>
    <sheetView showGridLines="0" showZeros="0" workbookViewId="0">
      <selection activeCell="C32" sqref="C32"/>
    </sheetView>
  </sheetViews>
  <sheetFormatPr defaultColWidth="10.42578125" defaultRowHeight="14.25"/>
  <cols>
    <col min="1" max="7" width="19.140625" style="41" customWidth="1"/>
    <col min="8" max="256" width="10.42578125" style="41" customWidth="1"/>
    <col min="257" max="16384" width="10.42578125" style="41"/>
  </cols>
  <sheetData>
    <row r="1" spans="1:7" ht="18.75" customHeight="1">
      <c r="A1" s="1"/>
      <c r="B1" s="1"/>
      <c r="C1" s="1"/>
      <c r="D1" s="1"/>
      <c r="E1" s="1"/>
      <c r="F1" s="1"/>
      <c r="G1" s="1"/>
    </row>
    <row r="2" spans="1:7" ht="18.75" customHeight="1">
      <c r="A2" s="1"/>
      <c r="B2" s="1"/>
      <c r="C2" s="1"/>
      <c r="D2" s="1"/>
      <c r="E2" s="1"/>
      <c r="F2" s="1"/>
      <c r="G2" s="1"/>
    </row>
    <row r="3" spans="1:7" ht="18.75" customHeight="1">
      <c r="A3" s="1"/>
      <c r="B3" s="1"/>
      <c r="C3" s="1"/>
      <c r="D3" s="1"/>
      <c r="E3" s="1"/>
      <c r="F3" s="1"/>
      <c r="G3" s="1"/>
    </row>
    <row r="4" spans="1:7" ht="18.75" customHeight="1">
      <c r="A4" s="1"/>
      <c r="B4" s="1"/>
      <c r="C4" s="1"/>
      <c r="D4" s="1"/>
      <c r="E4" s="1"/>
      <c r="F4" s="1"/>
      <c r="G4" s="1"/>
    </row>
    <row r="5" spans="1:7" ht="18.75" customHeight="1">
      <c r="A5" s="1"/>
      <c r="B5" s="1"/>
      <c r="C5" s="1"/>
      <c r="D5" s="1"/>
      <c r="E5" s="1"/>
      <c r="F5" s="1"/>
      <c r="G5" s="1"/>
    </row>
    <row r="6" spans="1:7" ht="18.75" customHeight="1">
      <c r="A6" s="1"/>
      <c r="B6" s="1"/>
      <c r="C6" s="1"/>
      <c r="D6" s="1"/>
      <c r="E6" s="1"/>
      <c r="F6" s="1"/>
      <c r="G6" s="1"/>
    </row>
    <row r="7" spans="1:7" ht="18.75" customHeight="1">
      <c r="A7" s="1"/>
      <c r="B7" s="1"/>
      <c r="C7" s="1"/>
      <c r="D7" s="1"/>
      <c r="E7" s="1"/>
      <c r="F7" s="1"/>
      <c r="G7" s="1"/>
    </row>
    <row r="8" spans="1:7" ht="18.75" customHeight="1">
      <c r="A8" s="1"/>
      <c r="B8" s="1"/>
      <c r="C8" s="1"/>
      <c r="D8" s="1"/>
      <c r="E8" s="1"/>
      <c r="F8" s="1"/>
      <c r="G8" s="1"/>
    </row>
    <row r="9" spans="1:7" ht="38.25" customHeight="1">
      <c r="A9" s="316" t="s">
        <v>3185</v>
      </c>
      <c r="B9" s="316"/>
      <c r="C9" s="316"/>
      <c r="D9" s="316"/>
      <c r="E9" s="316"/>
      <c r="F9" s="316"/>
      <c r="G9" s="316"/>
    </row>
    <row r="10" spans="1:7" ht="18.75" customHeight="1">
      <c r="A10" s="1"/>
      <c r="B10" s="1"/>
      <c r="C10" s="1"/>
      <c r="D10" s="1"/>
      <c r="E10" s="1"/>
      <c r="F10" s="1"/>
      <c r="G10" s="1"/>
    </row>
    <row r="11" spans="1:7" ht="18.75" customHeight="1">
      <c r="A11" s="1"/>
      <c r="B11" s="1"/>
      <c r="C11" s="1"/>
      <c r="D11" s="1"/>
      <c r="E11" s="1"/>
      <c r="F11" s="1"/>
      <c r="G11" s="1"/>
    </row>
    <row r="12" spans="1:7" ht="18.75" customHeight="1">
      <c r="A12" s="1"/>
      <c r="B12" s="1"/>
      <c r="C12" s="1"/>
      <c r="D12" s="1"/>
      <c r="E12" s="1"/>
      <c r="F12" s="1"/>
      <c r="G12" s="1"/>
    </row>
    <row r="13" spans="1:7" ht="18.75" customHeight="1">
      <c r="A13" s="1"/>
      <c r="B13" s="1"/>
      <c r="C13" s="1"/>
      <c r="D13" s="1"/>
      <c r="E13" s="1"/>
      <c r="F13" s="1"/>
      <c r="G13" s="1"/>
    </row>
    <row r="14" spans="1:7" ht="18.75" customHeight="1">
      <c r="A14" s="1"/>
      <c r="B14" s="1"/>
      <c r="C14" s="1"/>
      <c r="D14" s="1"/>
      <c r="E14" s="1"/>
      <c r="F14" s="1"/>
      <c r="G14" s="1"/>
    </row>
    <row r="15" spans="1:7" ht="18.75" customHeight="1">
      <c r="A15" s="1"/>
      <c r="B15" s="1"/>
      <c r="C15" s="1"/>
      <c r="D15" s="1"/>
      <c r="E15" s="1"/>
      <c r="F15" s="1"/>
      <c r="G15" s="1"/>
    </row>
    <row r="16" spans="1:7" ht="18.75" customHeight="1">
      <c r="A16" s="1"/>
      <c r="B16" s="1"/>
      <c r="C16" s="1"/>
      <c r="D16" s="1"/>
      <c r="E16" s="1"/>
      <c r="F16" s="1"/>
      <c r="G16" s="1"/>
    </row>
    <row r="17" spans="1:7" ht="18.75" customHeight="1">
      <c r="A17" s="1"/>
      <c r="B17" s="1"/>
      <c r="C17" s="1"/>
      <c r="D17" s="1"/>
      <c r="E17" s="1"/>
      <c r="F17" s="1"/>
      <c r="G17" s="1"/>
    </row>
    <row r="18" spans="1:7" ht="18.75" customHeight="1">
      <c r="A18" s="1"/>
      <c r="B18" s="1"/>
      <c r="C18" s="1"/>
      <c r="D18" s="1"/>
      <c r="E18" s="1"/>
      <c r="F18" s="1"/>
      <c r="G18" s="1"/>
    </row>
    <row r="19" spans="1:7" ht="18.75" customHeight="1">
      <c r="A19" s="1"/>
      <c r="B19" s="1"/>
      <c r="C19" s="1"/>
      <c r="D19" s="1"/>
      <c r="E19" s="1"/>
      <c r="F19" s="1"/>
      <c r="G19" s="1"/>
    </row>
    <row r="20" spans="1:7" ht="18.75" customHeight="1">
      <c r="A20" s="1"/>
      <c r="B20" s="1"/>
      <c r="C20" s="1"/>
      <c r="D20" s="1"/>
      <c r="E20" s="1"/>
      <c r="F20" s="1"/>
      <c r="G20" s="1"/>
    </row>
    <row r="21" spans="1:7" ht="18.75" customHeight="1"/>
  </sheetData>
  <mergeCells count="1">
    <mergeCell ref="A9:G9"/>
  </mergeCells>
  <phoneticPr fontId="36" type="noConversion"/>
  <printOptions horizontalCentered="1" verticalCentered="1" gridLines="1"/>
  <pageMargins left="3" right="2" top="1" bottom="1" header="0" footer="0"/>
  <pageSetup orientation="landscape" blackAndWhite="1"/>
  <headerFooter alignWithMargins="0">
    <oddHeader>&amp;C@$</oddHeader>
    <oddFooter>&amp;C@$</oddFooter>
  </headerFooter>
</worksheet>
</file>

<file path=xl/worksheets/sheet20.xml><?xml version="1.0" encoding="utf-8"?>
<worksheet xmlns="http://schemas.openxmlformats.org/spreadsheetml/2006/main" xmlns:r="http://schemas.openxmlformats.org/officeDocument/2006/relationships">
  <dimension ref="A1:T38"/>
  <sheetViews>
    <sheetView showGridLines="0" showZeros="0" workbookViewId="0">
      <selection sqref="A1:T1"/>
    </sheetView>
  </sheetViews>
  <sheetFormatPr defaultColWidth="10.42578125" defaultRowHeight="14.25"/>
  <cols>
    <col min="1" max="1" width="44" style="41" customWidth="1"/>
    <col min="2" max="2" width="22" style="41" customWidth="1"/>
    <col min="3" max="9" width="18.5703125" style="41" customWidth="1"/>
    <col min="10" max="10" width="41.140625" style="41" customWidth="1"/>
    <col min="11" max="12" width="13" style="41" customWidth="1"/>
    <col min="13" max="16" width="12.28515625" style="41" customWidth="1"/>
    <col min="17" max="17" width="40.7109375" style="41" customWidth="1"/>
    <col min="18" max="18" width="13.28515625" style="41" customWidth="1"/>
    <col min="19" max="20" width="11.85546875" style="41" customWidth="1"/>
    <col min="21" max="256" width="10.42578125" style="41" customWidth="1"/>
    <col min="257" max="16384" width="10.42578125" style="41"/>
  </cols>
  <sheetData>
    <row r="1" spans="1:20" ht="38.65" customHeight="1">
      <c r="A1" s="317" t="s">
        <v>3202</v>
      </c>
      <c r="B1" s="317"/>
      <c r="C1" s="317"/>
      <c r="D1" s="317"/>
      <c r="E1" s="317"/>
      <c r="F1" s="317"/>
      <c r="G1" s="317"/>
      <c r="H1" s="317"/>
      <c r="I1" s="317"/>
      <c r="J1" s="317"/>
      <c r="K1" s="317"/>
      <c r="L1" s="317"/>
      <c r="M1" s="317"/>
      <c r="N1" s="317"/>
      <c r="O1" s="317"/>
      <c r="P1" s="317"/>
      <c r="Q1" s="317"/>
      <c r="R1" s="317"/>
      <c r="S1" s="317"/>
      <c r="T1" s="317"/>
    </row>
    <row r="2" spans="1:20" ht="17.100000000000001" customHeight="1">
      <c r="A2" s="318" t="s">
        <v>2242</v>
      </c>
      <c r="B2" s="318"/>
      <c r="C2" s="318"/>
      <c r="D2" s="318"/>
      <c r="E2" s="318"/>
      <c r="F2" s="318"/>
      <c r="G2" s="318"/>
      <c r="H2" s="318"/>
      <c r="I2" s="318"/>
      <c r="J2" s="318"/>
      <c r="K2" s="318"/>
      <c r="L2" s="318"/>
      <c r="M2" s="318"/>
      <c r="N2" s="318"/>
      <c r="O2" s="318"/>
      <c r="P2" s="318"/>
      <c r="Q2" s="318"/>
      <c r="R2" s="318"/>
      <c r="S2" s="318"/>
      <c r="T2" s="318"/>
    </row>
    <row r="3" spans="1:20" ht="17.100000000000001" customHeight="1">
      <c r="A3" s="321" t="s">
        <v>64</v>
      </c>
      <c r="B3" s="321"/>
      <c r="C3" s="321"/>
      <c r="D3" s="321"/>
      <c r="E3" s="321"/>
      <c r="F3" s="321"/>
      <c r="G3" s="321"/>
      <c r="H3" s="321"/>
      <c r="I3" s="321"/>
      <c r="J3" s="321"/>
      <c r="K3" s="321"/>
      <c r="L3" s="321"/>
      <c r="M3" s="321"/>
      <c r="N3" s="321"/>
      <c r="O3" s="321"/>
      <c r="P3" s="321"/>
      <c r="Q3" s="321"/>
      <c r="R3" s="321"/>
      <c r="S3" s="321"/>
      <c r="T3" s="321"/>
    </row>
    <row r="4" spans="1:20" s="292" customFormat="1" ht="15.95" customHeight="1">
      <c r="A4" s="322" t="s">
        <v>2243</v>
      </c>
      <c r="B4" s="322" t="s">
        <v>1940</v>
      </c>
      <c r="C4" s="322" t="s">
        <v>1956</v>
      </c>
      <c r="D4" s="322" t="s">
        <v>120</v>
      </c>
      <c r="E4" s="327" t="s">
        <v>1982</v>
      </c>
      <c r="F4" s="322" t="s">
        <v>126</v>
      </c>
      <c r="G4" s="322" t="s">
        <v>127</v>
      </c>
      <c r="H4" s="322" t="s">
        <v>129</v>
      </c>
      <c r="I4" s="327" t="s">
        <v>138</v>
      </c>
      <c r="J4" s="322" t="s">
        <v>2244</v>
      </c>
      <c r="K4" s="322" t="s">
        <v>1940</v>
      </c>
      <c r="L4" s="322" t="s">
        <v>1959</v>
      </c>
      <c r="M4" s="322" t="s">
        <v>121</v>
      </c>
      <c r="N4" s="322" t="s">
        <v>128</v>
      </c>
      <c r="O4" s="322" t="s">
        <v>130</v>
      </c>
      <c r="P4" s="327" t="s">
        <v>139</v>
      </c>
      <c r="Q4" s="322" t="s">
        <v>2245</v>
      </c>
      <c r="R4" s="322" t="s">
        <v>1940</v>
      </c>
      <c r="S4" s="327" t="s">
        <v>1983</v>
      </c>
      <c r="T4" s="322" t="s">
        <v>141</v>
      </c>
    </row>
    <row r="5" spans="1:20" s="292" customFormat="1" ht="33.950000000000003" customHeight="1">
      <c r="A5" s="320"/>
      <c r="B5" s="320"/>
      <c r="C5" s="320"/>
      <c r="D5" s="320"/>
      <c r="E5" s="329"/>
      <c r="F5" s="320"/>
      <c r="G5" s="320"/>
      <c r="H5" s="320"/>
      <c r="I5" s="329"/>
      <c r="J5" s="320"/>
      <c r="K5" s="320"/>
      <c r="L5" s="320"/>
      <c r="M5" s="320"/>
      <c r="N5" s="320"/>
      <c r="O5" s="320"/>
      <c r="P5" s="320"/>
      <c r="Q5" s="320"/>
      <c r="R5" s="320"/>
      <c r="S5" s="329"/>
      <c r="T5" s="320"/>
    </row>
    <row r="6" spans="1:20" ht="17.25" customHeight="1">
      <c r="A6" s="44" t="s">
        <v>2246</v>
      </c>
      <c r="B6" s="46">
        <f t="shared" ref="B6" si="0">SUM(C6:I6)</f>
        <v>126</v>
      </c>
      <c r="C6" s="46">
        <v>0</v>
      </c>
      <c r="D6" s="46">
        <v>49</v>
      </c>
      <c r="E6" s="46">
        <v>0</v>
      </c>
      <c r="F6" s="46">
        <v>77</v>
      </c>
      <c r="G6" s="46">
        <v>0</v>
      </c>
      <c r="H6" s="46">
        <v>0</v>
      </c>
      <c r="I6" s="46">
        <v>0</v>
      </c>
      <c r="J6" s="44" t="s">
        <v>2247</v>
      </c>
      <c r="K6" s="46">
        <f t="shared" ref="K6" si="1">SUM(L6:P6)</f>
        <v>126</v>
      </c>
      <c r="L6" s="46">
        <v>126</v>
      </c>
      <c r="M6" s="46">
        <v>0</v>
      </c>
      <c r="N6" s="46">
        <v>0</v>
      </c>
      <c r="O6" s="46">
        <v>0</v>
      </c>
      <c r="P6" s="46">
        <v>0</v>
      </c>
      <c r="Q6" s="44" t="s">
        <v>2248</v>
      </c>
      <c r="R6" s="46">
        <f t="shared" ref="R6" si="2">SUM(S6:T6)</f>
        <v>0</v>
      </c>
      <c r="S6" s="46">
        <v>0</v>
      </c>
      <c r="T6" s="46">
        <v>0</v>
      </c>
    </row>
    <row r="7" spans="1:20" ht="18.75" customHeight="1">
      <c r="A7" s="44" t="s">
        <v>2249</v>
      </c>
      <c r="B7" s="46">
        <f t="shared" ref="B7:B26" si="3">SUM(C7:I7)</f>
        <v>0</v>
      </c>
      <c r="C7" s="46">
        <v>0</v>
      </c>
      <c r="D7" s="46">
        <v>0</v>
      </c>
      <c r="E7" s="46">
        <v>0</v>
      </c>
      <c r="F7" s="46">
        <v>0</v>
      </c>
      <c r="G7" s="46">
        <v>0</v>
      </c>
      <c r="H7" s="46">
        <v>0</v>
      </c>
      <c r="I7" s="46">
        <v>0</v>
      </c>
      <c r="J7" s="44" t="s">
        <v>2250</v>
      </c>
      <c r="K7" s="46">
        <f t="shared" ref="K7:K26" si="4">SUM(L7:P7)</f>
        <v>0</v>
      </c>
      <c r="L7" s="46">
        <v>0</v>
      </c>
      <c r="M7" s="46">
        <v>0</v>
      </c>
      <c r="N7" s="46">
        <v>0</v>
      </c>
      <c r="O7" s="46">
        <v>0</v>
      </c>
      <c r="P7" s="46">
        <v>0</v>
      </c>
      <c r="Q7" s="44" t="s">
        <v>2251</v>
      </c>
      <c r="R7" s="46">
        <f t="shared" ref="R7:R26" si="5">SUM(S7:T7)</f>
        <v>0</v>
      </c>
      <c r="S7" s="46">
        <v>0</v>
      </c>
      <c r="T7" s="46">
        <v>0</v>
      </c>
    </row>
    <row r="8" spans="1:20" ht="17.25" customHeight="1">
      <c r="A8" s="44" t="s">
        <v>2252</v>
      </c>
      <c r="B8" s="46">
        <f t="shared" si="3"/>
        <v>163</v>
      </c>
      <c r="C8" s="46">
        <v>0</v>
      </c>
      <c r="D8" s="46">
        <v>0</v>
      </c>
      <c r="E8" s="46">
        <v>0</v>
      </c>
      <c r="F8" s="46">
        <v>163</v>
      </c>
      <c r="G8" s="46">
        <v>0</v>
      </c>
      <c r="H8" s="46">
        <v>0</v>
      </c>
      <c r="I8" s="46">
        <v>0</v>
      </c>
      <c r="J8" s="44" t="s">
        <v>2253</v>
      </c>
      <c r="K8" s="46">
        <f t="shared" si="4"/>
        <v>163</v>
      </c>
      <c r="L8" s="46">
        <v>0</v>
      </c>
      <c r="M8" s="46">
        <v>0</v>
      </c>
      <c r="N8" s="46">
        <v>163</v>
      </c>
      <c r="O8" s="46">
        <v>0</v>
      </c>
      <c r="P8" s="46">
        <v>0</v>
      </c>
      <c r="Q8" s="44" t="s">
        <v>2254</v>
      </c>
      <c r="R8" s="46">
        <f t="shared" si="5"/>
        <v>0</v>
      </c>
      <c r="S8" s="46">
        <v>0</v>
      </c>
      <c r="T8" s="46">
        <v>0</v>
      </c>
    </row>
    <row r="9" spans="1:20" ht="17.25" customHeight="1">
      <c r="A9" s="44" t="s">
        <v>2255</v>
      </c>
      <c r="B9" s="46">
        <f t="shared" si="3"/>
        <v>0</v>
      </c>
      <c r="C9" s="46">
        <v>0</v>
      </c>
      <c r="D9" s="46">
        <v>0</v>
      </c>
      <c r="E9" s="46">
        <v>0</v>
      </c>
      <c r="F9" s="46">
        <v>0</v>
      </c>
      <c r="G9" s="46">
        <v>0</v>
      </c>
      <c r="H9" s="46">
        <v>0</v>
      </c>
      <c r="I9" s="46">
        <v>0</v>
      </c>
      <c r="J9" s="44" t="s">
        <v>2256</v>
      </c>
      <c r="K9" s="46">
        <f t="shared" si="4"/>
        <v>0</v>
      </c>
      <c r="L9" s="46">
        <v>0</v>
      </c>
      <c r="M9" s="46">
        <v>0</v>
      </c>
      <c r="N9" s="46">
        <v>0</v>
      </c>
      <c r="O9" s="46">
        <v>0</v>
      </c>
      <c r="P9" s="46">
        <v>0</v>
      </c>
      <c r="Q9" s="44" t="s">
        <v>2257</v>
      </c>
      <c r="R9" s="46">
        <f t="shared" si="5"/>
        <v>0</v>
      </c>
      <c r="S9" s="46">
        <v>0</v>
      </c>
      <c r="T9" s="46">
        <v>0</v>
      </c>
    </row>
    <row r="10" spans="1:20" ht="17.25" customHeight="1">
      <c r="A10" s="44" t="s">
        <v>2258</v>
      </c>
      <c r="B10" s="46">
        <f t="shared" si="3"/>
        <v>0</v>
      </c>
      <c r="C10" s="46">
        <v>0</v>
      </c>
      <c r="D10" s="46">
        <v>0</v>
      </c>
      <c r="E10" s="46">
        <v>0</v>
      </c>
      <c r="F10" s="46">
        <v>0</v>
      </c>
      <c r="G10" s="46">
        <v>0</v>
      </c>
      <c r="H10" s="46">
        <v>0</v>
      </c>
      <c r="I10" s="46">
        <v>0</v>
      </c>
      <c r="J10" s="44" t="s">
        <v>2259</v>
      </c>
      <c r="K10" s="46">
        <f t="shared" si="4"/>
        <v>0</v>
      </c>
      <c r="L10" s="46">
        <v>0</v>
      </c>
      <c r="M10" s="46">
        <v>0</v>
      </c>
      <c r="N10" s="46">
        <v>0</v>
      </c>
      <c r="O10" s="46">
        <v>0</v>
      </c>
      <c r="P10" s="46">
        <v>0</v>
      </c>
      <c r="Q10" s="44" t="s">
        <v>2260</v>
      </c>
      <c r="R10" s="46">
        <f t="shared" si="5"/>
        <v>0</v>
      </c>
      <c r="S10" s="46">
        <v>0</v>
      </c>
      <c r="T10" s="46">
        <v>0</v>
      </c>
    </row>
    <row r="11" spans="1:20" ht="17.25" customHeight="1">
      <c r="A11" s="44" t="s">
        <v>2261</v>
      </c>
      <c r="B11" s="46">
        <f t="shared" si="3"/>
        <v>399003</v>
      </c>
      <c r="C11" s="46">
        <v>290886</v>
      </c>
      <c r="D11" s="46">
        <v>-12500</v>
      </c>
      <c r="E11" s="46">
        <v>0</v>
      </c>
      <c r="F11" s="46">
        <v>5567</v>
      </c>
      <c r="G11" s="46">
        <v>0</v>
      </c>
      <c r="H11" s="46">
        <v>115050</v>
      </c>
      <c r="I11" s="46">
        <v>0</v>
      </c>
      <c r="J11" s="44" t="s">
        <v>2262</v>
      </c>
      <c r="K11" s="46">
        <f t="shared" si="4"/>
        <v>311526</v>
      </c>
      <c r="L11" s="46">
        <v>272070</v>
      </c>
      <c r="M11" s="46">
        <v>200</v>
      </c>
      <c r="N11" s="46">
        <v>13097</v>
      </c>
      <c r="O11" s="46">
        <v>26159</v>
      </c>
      <c r="P11" s="46">
        <v>0</v>
      </c>
      <c r="Q11" s="44" t="s">
        <v>2263</v>
      </c>
      <c r="R11" s="46">
        <f t="shared" si="5"/>
        <v>87477</v>
      </c>
      <c r="S11" s="46">
        <v>0</v>
      </c>
      <c r="T11" s="46">
        <v>87477</v>
      </c>
    </row>
    <row r="12" spans="1:20" ht="17.100000000000001" customHeight="1">
      <c r="A12" s="44" t="s">
        <v>2264</v>
      </c>
      <c r="B12" s="46">
        <f t="shared" si="3"/>
        <v>31216</v>
      </c>
      <c r="C12" s="46">
        <v>29340</v>
      </c>
      <c r="D12" s="46">
        <v>0</v>
      </c>
      <c r="E12" s="46">
        <v>0</v>
      </c>
      <c r="F12" s="46">
        <v>1876</v>
      </c>
      <c r="G12" s="46">
        <v>0</v>
      </c>
      <c r="H12" s="46">
        <v>0</v>
      </c>
      <c r="I12" s="46">
        <v>0</v>
      </c>
      <c r="J12" s="44" t="s">
        <v>2265</v>
      </c>
      <c r="K12" s="46">
        <f t="shared" si="4"/>
        <v>22784</v>
      </c>
      <c r="L12" s="46">
        <v>2246</v>
      </c>
      <c r="M12" s="46">
        <v>0</v>
      </c>
      <c r="N12" s="46">
        <v>20538</v>
      </c>
      <c r="O12" s="46">
        <v>0</v>
      </c>
      <c r="P12" s="46">
        <v>0</v>
      </c>
      <c r="Q12" s="44" t="s">
        <v>2266</v>
      </c>
      <c r="R12" s="46">
        <f t="shared" si="5"/>
        <v>8432</v>
      </c>
      <c r="S12" s="46">
        <v>0</v>
      </c>
      <c r="T12" s="46">
        <v>8432</v>
      </c>
    </row>
    <row r="13" spans="1:20" ht="17.100000000000001" customHeight="1">
      <c r="A13" s="44" t="s">
        <v>2267</v>
      </c>
      <c r="B13" s="46">
        <f t="shared" si="3"/>
        <v>1619</v>
      </c>
      <c r="C13" s="46">
        <v>1502</v>
      </c>
      <c r="D13" s="46">
        <v>0</v>
      </c>
      <c r="E13" s="46">
        <v>0</v>
      </c>
      <c r="F13" s="46">
        <v>117</v>
      </c>
      <c r="G13" s="46">
        <v>0</v>
      </c>
      <c r="H13" s="46">
        <v>0</v>
      </c>
      <c r="I13" s="46">
        <v>0</v>
      </c>
      <c r="J13" s="44" t="s">
        <v>2268</v>
      </c>
      <c r="K13" s="46">
        <f t="shared" si="4"/>
        <v>1169</v>
      </c>
      <c r="L13" s="46">
        <v>117</v>
      </c>
      <c r="M13" s="46">
        <v>0</v>
      </c>
      <c r="N13" s="46">
        <v>1052</v>
      </c>
      <c r="O13" s="46">
        <v>0</v>
      </c>
      <c r="P13" s="46">
        <v>0</v>
      </c>
      <c r="Q13" s="44" t="s">
        <v>2269</v>
      </c>
      <c r="R13" s="46">
        <f t="shared" si="5"/>
        <v>450</v>
      </c>
      <c r="S13" s="46">
        <v>0</v>
      </c>
      <c r="T13" s="46">
        <v>450</v>
      </c>
    </row>
    <row r="14" spans="1:20" ht="17.100000000000001" customHeight="1">
      <c r="A14" s="44" t="s">
        <v>2270</v>
      </c>
      <c r="B14" s="46">
        <f t="shared" si="3"/>
        <v>5192</v>
      </c>
      <c r="C14" s="46">
        <v>4609</v>
      </c>
      <c r="D14" s="46">
        <v>0</v>
      </c>
      <c r="E14" s="46">
        <v>0</v>
      </c>
      <c r="F14" s="46">
        <v>583</v>
      </c>
      <c r="G14" s="46">
        <v>0</v>
      </c>
      <c r="H14" s="46">
        <v>0</v>
      </c>
      <c r="I14" s="46">
        <v>0</v>
      </c>
      <c r="J14" s="44" t="s">
        <v>2271</v>
      </c>
      <c r="K14" s="46">
        <f t="shared" si="4"/>
        <v>3810</v>
      </c>
      <c r="L14" s="46">
        <v>3083</v>
      </c>
      <c r="M14" s="46">
        <v>0</v>
      </c>
      <c r="N14" s="46">
        <v>727</v>
      </c>
      <c r="O14" s="46">
        <v>0</v>
      </c>
      <c r="P14" s="46">
        <v>0</v>
      </c>
      <c r="Q14" s="44" t="s">
        <v>2272</v>
      </c>
      <c r="R14" s="46">
        <f t="shared" si="5"/>
        <v>1382</v>
      </c>
      <c r="S14" s="46">
        <v>0</v>
      </c>
      <c r="T14" s="46">
        <v>1382</v>
      </c>
    </row>
    <row r="15" spans="1:20" ht="17.100000000000001" customHeight="1">
      <c r="A15" s="44" t="s">
        <v>2273</v>
      </c>
      <c r="B15" s="46">
        <f t="shared" si="3"/>
        <v>5582</v>
      </c>
      <c r="C15" s="46">
        <v>4500</v>
      </c>
      <c r="D15" s="46">
        <v>0</v>
      </c>
      <c r="E15" s="46">
        <v>0</v>
      </c>
      <c r="F15" s="46">
        <v>1082</v>
      </c>
      <c r="G15" s="46">
        <v>0</v>
      </c>
      <c r="H15" s="46">
        <v>0</v>
      </c>
      <c r="I15" s="46">
        <v>0</v>
      </c>
      <c r="J15" s="44" t="s">
        <v>2274</v>
      </c>
      <c r="K15" s="46">
        <f t="shared" si="4"/>
        <v>4233</v>
      </c>
      <c r="L15" s="46">
        <v>2241</v>
      </c>
      <c r="M15" s="46">
        <v>0</v>
      </c>
      <c r="N15" s="46">
        <v>1992</v>
      </c>
      <c r="O15" s="46">
        <v>0</v>
      </c>
      <c r="P15" s="46">
        <v>0</v>
      </c>
      <c r="Q15" s="44" t="s">
        <v>2275</v>
      </c>
      <c r="R15" s="46">
        <f t="shared" si="5"/>
        <v>1349</v>
      </c>
      <c r="S15" s="46">
        <v>0</v>
      </c>
      <c r="T15" s="46">
        <v>1349</v>
      </c>
    </row>
    <row r="16" spans="1:20" ht="17.100000000000001" customHeight="1">
      <c r="A16" s="44" t="s">
        <v>2276</v>
      </c>
      <c r="B16" s="46">
        <f t="shared" si="3"/>
        <v>0</v>
      </c>
      <c r="C16" s="46">
        <v>0</v>
      </c>
      <c r="D16" s="46">
        <v>0</v>
      </c>
      <c r="E16" s="46">
        <v>0</v>
      </c>
      <c r="F16" s="46">
        <v>0</v>
      </c>
      <c r="G16" s="46">
        <v>0</v>
      </c>
      <c r="H16" s="46">
        <v>0</v>
      </c>
      <c r="I16" s="46">
        <v>0</v>
      </c>
      <c r="J16" s="44" t="s">
        <v>2277</v>
      </c>
      <c r="K16" s="46">
        <f t="shared" si="4"/>
        <v>0</v>
      </c>
      <c r="L16" s="46">
        <v>0</v>
      </c>
      <c r="M16" s="46">
        <v>0</v>
      </c>
      <c r="N16" s="46">
        <v>0</v>
      </c>
      <c r="O16" s="46">
        <v>0</v>
      </c>
      <c r="P16" s="46">
        <v>0</v>
      </c>
      <c r="Q16" s="44" t="s">
        <v>2278</v>
      </c>
      <c r="R16" s="46">
        <f t="shared" si="5"/>
        <v>0</v>
      </c>
      <c r="S16" s="46">
        <v>0</v>
      </c>
      <c r="T16" s="46">
        <v>0</v>
      </c>
    </row>
    <row r="17" spans="1:20" ht="17.100000000000001" customHeight="1">
      <c r="A17" s="44" t="s">
        <v>2279</v>
      </c>
      <c r="B17" s="46">
        <f t="shared" si="3"/>
        <v>0</v>
      </c>
      <c r="C17" s="46">
        <v>0</v>
      </c>
      <c r="D17" s="46">
        <v>0</v>
      </c>
      <c r="E17" s="46">
        <v>0</v>
      </c>
      <c r="F17" s="46">
        <v>0</v>
      </c>
      <c r="G17" s="46">
        <v>0</v>
      </c>
      <c r="H17" s="46">
        <v>0</v>
      </c>
      <c r="I17" s="46">
        <v>0</v>
      </c>
      <c r="J17" s="44" t="s">
        <v>2280</v>
      </c>
      <c r="K17" s="46">
        <f t="shared" si="4"/>
        <v>0</v>
      </c>
      <c r="L17" s="46">
        <v>0</v>
      </c>
      <c r="M17" s="46">
        <v>0</v>
      </c>
      <c r="N17" s="46">
        <v>0</v>
      </c>
      <c r="O17" s="46">
        <v>0</v>
      </c>
      <c r="P17" s="46">
        <v>0</v>
      </c>
      <c r="Q17" s="44" t="s">
        <v>2281</v>
      </c>
      <c r="R17" s="46">
        <f t="shared" si="5"/>
        <v>0</v>
      </c>
      <c r="S17" s="46">
        <v>0</v>
      </c>
      <c r="T17" s="46">
        <v>0</v>
      </c>
    </row>
    <row r="18" spans="1:20" ht="17.100000000000001" customHeight="1">
      <c r="A18" s="44" t="s">
        <v>2282</v>
      </c>
      <c r="B18" s="46">
        <f t="shared" si="3"/>
        <v>0</v>
      </c>
      <c r="C18" s="46">
        <v>0</v>
      </c>
      <c r="D18" s="46">
        <v>0</v>
      </c>
      <c r="E18" s="46">
        <v>0</v>
      </c>
      <c r="F18" s="46">
        <v>0</v>
      </c>
      <c r="G18" s="46">
        <v>0</v>
      </c>
      <c r="H18" s="46">
        <v>0</v>
      </c>
      <c r="I18" s="46">
        <v>0</v>
      </c>
      <c r="J18" s="44" t="s">
        <v>2283</v>
      </c>
      <c r="K18" s="46">
        <f t="shared" si="4"/>
        <v>0</v>
      </c>
      <c r="L18" s="46">
        <v>0</v>
      </c>
      <c r="M18" s="46">
        <v>0</v>
      </c>
      <c r="N18" s="46">
        <v>0</v>
      </c>
      <c r="O18" s="46">
        <v>0</v>
      </c>
      <c r="P18" s="46">
        <v>0</v>
      </c>
      <c r="Q18" s="44" t="s">
        <v>2284</v>
      </c>
      <c r="R18" s="46">
        <f t="shared" si="5"/>
        <v>0</v>
      </c>
      <c r="S18" s="46">
        <v>0</v>
      </c>
      <c r="T18" s="46">
        <v>0</v>
      </c>
    </row>
    <row r="19" spans="1:20" ht="17.100000000000001" customHeight="1">
      <c r="A19" s="44" t="s">
        <v>2285</v>
      </c>
      <c r="B19" s="46">
        <f t="shared" si="3"/>
        <v>0</v>
      </c>
      <c r="C19" s="46">
        <v>0</v>
      </c>
      <c r="D19" s="46">
        <v>0</v>
      </c>
      <c r="E19" s="46">
        <v>0</v>
      </c>
      <c r="F19" s="46">
        <v>0</v>
      </c>
      <c r="G19" s="46">
        <v>0</v>
      </c>
      <c r="H19" s="46">
        <v>0</v>
      </c>
      <c r="I19" s="46">
        <v>0</v>
      </c>
      <c r="J19" s="44" t="s">
        <v>2286</v>
      </c>
      <c r="K19" s="46">
        <f t="shared" si="4"/>
        <v>0</v>
      </c>
      <c r="L19" s="46">
        <v>0</v>
      </c>
      <c r="M19" s="46">
        <v>0</v>
      </c>
      <c r="N19" s="46">
        <v>0</v>
      </c>
      <c r="O19" s="46">
        <v>0</v>
      </c>
      <c r="P19" s="46">
        <v>0</v>
      </c>
      <c r="Q19" s="44" t="s">
        <v>2287</v>
      </c>
      <c r="R19" s="46">
        <f t="shared" si="5"/>
        <v>0</v>
      </c>
      <c r="S19" s="46">
        <v>0</v>
      </c>
      <c r="T19" s="46">
        <v>0</v>
      </c>
    </row>
    <row r="20" spans="1:20" ht="17.100000000000001" customHeight="1">
      <c r="A20" s="44" t="s">
        <v>2288</v>
      </c>
      <c r="B20" s="46">
        <f t="shared" si="3"/>
        <v>0</v>
      </c>
      <c r="C20" s="46">
        <v>0</v>
      </c>
      <c r="D20" s="46">
        <v>0</v>
      </c>
      <c r="E20" s="46">
        <v>0</v>
      </c>
      <c r="F20" s="46">
        <v>0</v>
      </c>
      <c r="G20" s="46">
        <v>0</v>
      </c>
      <c r="H20" s="46">
        <v>0</v>
      </c>
      <c r="I20" s="46">
        <v>0</v>
      </c>
      <c r="J20" s="44" t="s">
        <v>2289</v>
      </c>
      <c r="K20" s="46">
        <f t="shared" si="4"/>
        <v>0</v>
      </c>
      <c r="L20" s="46">
        <v>0</v>
      </c>
      <c r="M20" s="46">
        <v>0</v>
      </c>
      <c r="N20" s="46">
        <v>0</v>
      </c>
      <c r="O20" s="46">
        <v>0</v>
      </c>
      <c r="P20" s="46">
        <v>0</v>
      </c>
      <c r="Q20" s="44" t="s">
        <v>2290</v>
      </c>
      <c r="R20" s="46">
        <f t="shared" si="5"/>
        <v>0</v>
      </c>
      <c r="S20" s="46">
        <v>0</v>
      </c>
      <c r="T20" s="46">
        <v>0</v>
      </c>
    </row>
    <row r="21" spans="1:20" ht="17.100000000000001" customHeight="1">
      <c r="A21" s="44" t="s">
        <v>2291</v>
      </c>
      <c r="B21" s="46">
        <f t="shared" si="3"/>
        <v>8</v>
      </c>
      <c r="C21" s="46">
        <v>0</v>
      </c>
      <c r="D21" s="46">
        <v>8</v>
      </c>
      <c r="E21" s="46">
        <v>0</v>
      </c>
      <c r="F21" s="46">
        <v>0</v>
      </c>
      <c r="G21" s="46">
        <v>0</v>
      </c>
      <c r="H21" s="46">
        <v>0</v>
      </c>
      <c r="I21" s="46">
        <v>0</v>
      </c>
      <c r="J21" s="44" t="s">
        <v>2292</v>
      </c>
      <c r="K21" s="46">
        <f t="shared" si="4"/>
        <v>0</v>
      </c>
      <c r="L21" s="46">
        <v>0</v>
      </c>
      <c r="M21" s="46">
        <v>0</v>
      </c>
      <c r="N21" s="46">
        <v>0</v>
      </c>
      <c r="O21" s="46">
        <v>0</v>
      </c>
      <c r="P21" s="46">
        <v>0</v>
      </c>
      <c r="Q21" s="44" t="s">
        <v>2293</v>
      </c>
      <c r="R21" s="46">
        <f t="shared" si="5"/>
        <v>8</v>
      </c>
      <c r="S21" s="46">
        <v>0</v>
      </c>
      <c r="T21" s="46">
        <v>8</v>
      </c>
    </row>
    <row r="22" spans="1:20" ht="17.100000000000001" customHeight="1">
      <c r="A22" s="44" t="s">
        <v>2294</v>
      </c>
      <c r="B22" s="46">
        <f t="shared" si="3"/>
        <v>0</v>
      </c>
      <c r="C22" s="46">
        <v>0</v>
      </c>
      <c r="D22" s="46">
        <v>0</v>
      </c>
      <c r="E22" s="46">
        <v>0</v>
      </c>
      <c r="F22" s="46">
        <v>0</v>
      </c>
      <c r="G22" s="46">
        <v>0</v>
      </c>
      <c r="H22" s="46">
        <v>0</v>
      </c>
      <c r="I22" s="46">
        <v>0</v>
      </c>
      <c r="J22" s="44" t="s">
        <v>2295</v>
      </c>
      <c r="K22" s="46">
        <f t="shared" si="4"/>
        <v>0</v>
      </c>
      <c r="L22" s="46">
        <v>0</v>
      </c>
      <c r="M22" s="46">
        <v>0</v>
      </c>
      <c r="N22" s="46">
        <v>0</v>
      </c>
      <c r="O22" s="46">
        <v>0</v>
      </c>
      <c r="P22" s="46">
        <v>0</v>
      </c>
      <c r="Q22" s="44" t="s">
        <v>2296</v>
      </c>
      <c r="R22" s="46">
        <f t="shared" si="5"/>
        <v>0</v>
      </c>
      <c r="S22" s="46">
        <v>0</v>
      </c>
      <c r="T22" s="46">
        <v>0</v>
      </c>
    </row>
    <row r="23" spans="1:20" ht="17.100000000000001" customHeight="1">
      <c r="A23" s="44" t="s">
        <v>2297</v>
      </c>
      <c r="B23" s="46">
        <f t="shared" si="3"/>
        <v>0</v>
      </c>
      <c r="C23" s="46">
        <v>0</v>
      </c>
      <c r="D23" s="46">
        <v>0</v>
      </c>
      <c r="E23" s="46">
        <v>0</v>
      </c>
      <c r="F23" s="46">
        <v>0</v>
      </c>
      <c r="G23" s="46">
        <v>0</v>
      </c>
      <c r="H23" s="46">
        <v>0</v>
      </c>
      <c r="I23" s="46">
        <v>0</v>
      </c>
      <c r="J23" s="44" t="s">
        <v>2298</v>
      </c>
      <c r="K23" s="46">
        <f t="shared" si="4"/>
        <v>0</v>
      </c>
      <c r="L23" s="46">
        <v>0</v>
      </c>
      <c r="M23" s="46">
        <v>0</v>
      </c>
      <c r="N23" s="46">
        <v>0</v>
      </c>
      <c r="O23" s="46">
        <v>0</v>
      </c>
      <c r="P23" s="46">
        <v>0</v>
      </c>
      <c r="Q23" s="44" t="s">
        <v>2299</v>
      </c>
      <c r="R23" s="46">
        <f t="shared" si="5"/>
        <v>0</v>
      </c>
      <c r="S23" s="46">
        <v>0</v>
      </c>
      <c r="T23" s="46">
        <v>0</v>
      </c>
    </row>
    <row r="24" spans="1:20" ht="17.25" customHeight="1">
      <c r="A24" s="44" t="s">
        <v>2300</v>
      </c>
      <c r="B24" s="46">
        <f t="shared" si="3"/>
        <v>596</v>
      </c>
      <c r="C24" s="46">
        <v>0</v>
      </c>
      <c r="D24" s="46">
        <v>97</v>
      </c>
      <c r="E24" s="46">
        <v>0</v>
      </c>
      <c r="F24" s="46">
        <v>499</v>
      </c>
      <c r="G24" s="46">
        <v>0</v>
      </c>
      <c r="H24" s="46">
        <v>0</v>
      </c>
      <c r="I24" s="46">
        <v>0</v>
      </c>
      <c r="J24" s="44" t="s">
        <v>2301</v>
      </c>
      <c r="K24" s="46">
        <f t="shared" si="4"/>
        <v>432</v>
      </c>
      <c r="L24" s="46">
        <v>432</v>
      </c>
      <c r="M24" s="46">
        <v>0</v>
      </c>
      <c r="N24" s="46">
        <v>0</v>
      </c>
      <c r="O24" s="46">
        <v>0</v>
      </c>
      <c r="P24" s="46">
        <v>0</v>
      </c>
      <c r="Q24" s="44" t="s">
        <v>2302</v>
      </c>
      <c r="R24" s="46">
        <f t="shared" si="5"/>
        <v>164</v>
      </c>
      <c r="S24" s="46">
        <v>0</v>
      </c>
      <c r="T24" s="46">
        <v>164</v>
      </c>
    </row>
    <row r="25" spans="1:20" ht="17.25" customHeight="1">
      <c r="A25" s="44" t="s">
        <v>2303</v>
      </c>
      <c r="B25" s="46">
        <f t="shared" si="3"/>
        <v>6015</v>
      </c>
      <c r="C25" s="46">
        <v>0</v>
      </c>
      <c r="D25" s="46">
        <v>5260</v>
      </c>
      <c r="E25" s="46">
        <v>0</v>
      </c>
      <c r="F25" s="46">
        <v>755</v>
      </c>
      <c r="G25" s="46">
        <v>0</v>
      </c>
      <c r="H25" s="46">
        <v>0</v>
      </c>
      <c r="I25" s="46">
        <v>0</v>
      </c>
      <c r="J25" s="44" t="s">
        <v>2304</v>
      </c>
      <c r="K25" s="46">
        <f t="shared" si="4"/>
        <v>3322</v>
      </c>
      <c r="L25" s="46">
        <v>3322</v>
      </c>
      <c r="M25" s="46">
        <v>0</v>
      </c>
      <c r="N25" s="46">
        <v>0</v>
      </c>
      <c r="O25" s="46">
        <v>0</v>
      </c>
      <c r="P25" s="46">
        <v>0</v>
      </c>
      <c r="Q25" s="44" t="s">
        <v>2305</v>
      </c>
      <c r="R25" s="46">
        <f t="shared" si="5"/>
        <v>2693</v>
      </c>
      <c r="S25" s="46">
        <v>0</v>
      </c>
      <c r="T25" s="46">
        <v>2693</v>
      </c>
    </row>
    <row r="26" spans="1:20" ht="17.25" customHeight="1">
      <c r="A26" s="44" t="s">
        <v>2306</v>
      </c>
      <c r="B26" s="46">
        <f t="shared" si="3"/>
        <v>67548</v>
      </c>
      <c r="C26" s="46">
        <v>0</v>
      </c>
      <c r="D26" s="46">
        <v>0</v>
      </c>
      <c r="E26" s="46">
        <v>0</v>
      </c>
      <c r="F26" s="46">
        <v>48</v>
      </c>
      <c r="G26" s="46">
        <v>0</v>
      </c>
      <c r="H26" s="46">
        <v>67500</v>
      </c>
      <c r="I26" s="46">
        <v>0</v>
      </c>
      <c r="J26" s="44" t="s">
        <v>2307</v>
      </c>
      <c r="K26" s="46">
        <f t="shared" si="4"/>
        <v>67548</v>
      </c>
      <c r="L26" s="46">
        <v>67500</v>
      </c>
      <c r="M26" s="46">
        <v>0</v>
      </c>
      <c r="N26" s="46">
        <v>48</v>
      </c>
      <c r="O26" s="46">
        <v>0</v>
      </c>
      <c r="P26" s="46">
        <v>0</v>
      </c>
      <c r="Q26" s="44" t="s">
        <v>2308</v>
      </c>
      <c r="R26" s="46">
        <f t="shared" si="5"/>
        <v>0</v>
      </c>
      <c r="S26" s="46">
        <v>0</v>
      </c>
      <c r="T26" s="46">
        <v>0</v>
      </c>
    </row>
    <row r="27" spans="1:20" ht="17.25" customHeight="1">
      <c r="A27" s="44"/>
      <c r="B27" s="45"/>
      <c r="C27" s="45"/>
      <c r="D27" s="45"/>
      <c r="E27" s="45"/>
      <c r="F27" s="45"/>
      <c r="G27" s="45"/>
      <c r="H27" s="45"/>
      <c r="I27" s="45"/>
      <c r="J27" s="44"/>
      <c r="K27" s="45"/>
      <c r="L27" s="45"/>
      <c r="M27" s="45"/>
      <c r="N27" s="45"/>
      <c r="O27" s="45"/>
      <c r="P27" s="45"/>
      <c r="Q27" s="44"/>
      <c r="R27" s="45"/>
      <c r="S27" s="45"/>
      <c r="T27" s="45"/>
    </row>
    <row r="28" spans="1:20" ht="17.25" customHeight="1">
      <c r="A28" s="44"/>
      <c r="B28" s="45"/>
      <c r="C28" s="45"/>
      <c r="D28" s="45"/>
      <c r="E28" s="45"/>
      <c r="F28" s="45"/>
      <c r="G28" s="45"/>
      <c r="H28" s="45"/>
      <c r="I28" s="45"/>
      <c r="J28" s="44"/>
      <c r="K28" s="45"/>
      <c r="L28" s="45"/>
      <c r="M28" s="45"/>
      <c r="N28" s="45"/>
      <c r="O28" s="45"/>
      <c r="P28" s="45"/>
      <c r="Q28" s="44"/>
      <c r="R28" s="45"/>
      <c r="S28" s="45"/>
      <c r="T28" s="45"/>
    </row>
    <row r="29" spans="1:20" ht="17.25" customHeight="1">
      <c r="A29" s="44"/>
      <c r="B29" s="45"/>
      <c r="C29" s="45"/>
      <c r="D29" s="45"/>
      <c r="E29" s="45"/>
      <c r="F29" s="45"/>
      <c r="G29" s="45"/>
      <c r="H29" s="45"/>
      <c r="I29" s="45"/>
      <c r="J29" s="44"/>
      <c r="K29" s="45"/>
      <c r="L29" s="45"/>
      <c r="M29" s="45"/>
      <c r="N29" s="45"/>
      <c r="O29" s="45"/>
      <c r="P29" s="45"/>
      <c r="Q29" s="44"/>
      <c r="R29" s="45"/>
      <c r="S29" s="45"/>
      <c r="T29" s="45"/>
    </row>
    <row r="30" spans="1:20" ht="17.25" customHeight="1">
      <c r="A30" s="44"/>
      <c r="B30" s="45"/>
      <c r="C30" s="45"/>
      <c r="D30" s="45"/>
      <c r="E30" s="45"/>
      <c r="F30" s="45"/>
      <c r="G30" s="45"/>
      <c r="H30" s="45"/>
      <c r="I30" s="45"/>
      <c r="J30" s="44"/>
      <c r="K30" s="45"/>
      <c r="L30" s="45"/>
      <c r="M30" s="45"/>
      <c r="N30" s="45"/>
      <c r="O30" s="45"/>
      <c r="P30" s="45"/>
      <c r="Q30" s="44"/>
      <c r="R30" s="45"/>
      <c r="S30" s="45"/>
      <c r="T30" s="45"/>
    </row>
    <row r="31" spans="1:20" ht="17.25" customHeight="1">
      <c r="A31" s="44"/>
      <c r="B31" s="45"/>
      <c r="C31" s="45"/>
      <c r="D31" s="45"/>
      <c r="E31" s="45"/>
      <c r="F31" s="45"/>
      <c r="G31" s="45"/>
      <c r="H31" s="45"/>
      <c r="I31" s="45"/>
      <c r="J31" s="44"/>
      <c r="K31" s="45"/>
      <c r="L31" s="45"/>
      <c r="M31" s="45"/>
      <c r="N31" s="45"/>
      <c r="O31" s="45"/>
      <c r="P31" s="45"/>
      <c r="Q31" s="44"/>
      <c r="R31" s="45"/>
      <c r="S31" s="45"/>
      <c r="T31" s="45"/>
    </row>
    <row r="32" spans="1:20" ht="17.25" customHeight="1">
      <c r="A32" s="44"/>
      <c r="B32" s="45"/>
      <c r="C32" s="45"/>
      <c r="D32" s="45"/>
      <c r="E32" s="45"/>
      <c r="F32" s="45"/>
      <c r="G32" s="45"/>
      <c r="H32" s="45"/>
      <c r="I32" s="45"/>
      <c r="J32" s="44"/>
      <c r="K32" s="45"/>
      <c r="L32" s="45"/>
      <c r="M32" s="45"/>
      <c r="N32" s="45"/>
      <c r="O32" s="45"/>
      <c r="P32" s="45"/>
      <c r="Q32" s="44"/>
      <c r="R32" s="45"/>
      <c r="S32" s="45"/>
      <c r="T32" s="45"/>
    </row>
    <row r="33" spans="1:20" ht="17.25" customHeight="1">
      <c r="A33" s="44"/>
      <c r="B33" s="45"/>
      <c r="C33" s="45"/>
      <c r="D33" s="45"/>
      <c r="E33" s="45"/>
      <c r="F33" s="45"/>
      <c r="G33" s="45"/>
      <c r="H33" s="45"/>
      <c r="I33" s="45"/>
      <c r="J33" s="44"/>
      <c r="K33" s="45"/>
      <c r="L33" s="45"/>
      <c r="M33" s="45"/>
      <c r="N33" s="45"/>
      <c r="O33" s="45"/>
      <c r="P33" s="45"/>
      <c r="Q33" s="44"/>
      <c r="R33" s="45"/>
      <c r="S33" s="45"/>
      <c r="T33" s="45"/>
    </row>
    <row r="34" spans="1:20" ht="17.25" customHeight="1">
      <c r="A34" s="44"/>
      <c r="B34" s="45"/>
      <c r="C34" s="45"/>
      <c r="D34" s="45"/>
      <c r="E34" s="45"/>
      <c r="F34" s="45"/>
      <c r="G34" s="45"/>
      <c r="H34" s="45"/>
      <c r="I34" s="45"/>
      <c r="J34" s="44"/>
      <c r="K34" s="45"/>
      <c r="L34" s="45"/>
      <c r="M34" s="45"/>
      <c r="N34" s="45"/>
      <c r="O34" s="45"/>
      <c r="P34" s="45"/>
      <c r="Q34" s="44"/>
      <c r="R34" s="45"/>
      <c r="S34" s="45"/>
      <c r="T34" s="45"/>
    </row>
    <row r="35" spans="1:20" ht="17.25" customHeight="1">
      <c r="A35" s="44"/>
      <c r="B35" s="45"/>
      <c r="C35" s="45"/>
      <c r="D35" s="45"/>
      <c r="E35" s="45"/>
      <c r="F35" s="45"/>
      <c r="G35" s="45"/>
      <c r="H35" s="45"/>
      <c r="I35" s="45"/>
      <c r="J35" s="44"/>
      <c r="K35" s="45"/>
      <c r="L35" s="45"/>
      <c r="M35" s="45"/>
      <c r="N35" s="45"/>
      <c r="O35" s="45"/>
      <c r="P35" s="45"/>
      <c r="Q35" s="44"/>
      <c r="R35" s="45"/>
      <c r="S35" s="45"/>
      <c r="T35" s="45"/>
    </row>
    <row r="36" spans="1:20" ht="17.25" customHeight="1">
      <c r="A36" s="44"/>
      <c r="B36" s="45"/>
      <c r="C36" s="45"/>
      <c r="D36" s="45"/>
      <c r="E36" s="45"/>
      <c r="F36" s="45"/>
      <c r="G36" s="45"/>
      <c r="H36" s="45"/>
      <c r="I36" s="45"/>
      <c r="J36" s="44"/>
      <c r="K36" s="45"/>
      <c r="L36" s="45"/>
      <c r="M36" s="45"/>
      <c r="N36" s="45"/>
      <c r="O36" s="45"/>
      <c r="P36" s="45"/>
      <c r="Q36" s="44"/>
      <c r="R36" s="45"/>
      <c r="S36" s="45"/>
      <c r="T36" s="45"/>
    </row>
    <row r="37" spans="1:20" ht="17.25" customHeight="1">
      <c r="A37" s="43" t="s">
        <v>2309</v>
      </c>
      <c r="B37" s="46">
        <f>SUM(C37:I37)</f>
        <v>517068</v>
      </c>
      <c r="C37" s="46">
        <v>330837</v>
      </c>
      <c r="D37" s="46">
        <v>-7086</v>
      </c>
      <c r="E37" s="46">
        <v>0</v>
      </c>
      <c r="F37" s="46">
        <v>10767</v>
      </c>
      <c r="G37" s="46">
        <v>0</v>
      </c>
      <c r="H37" s="46">
        <v>182550</v>
      </c>
      <c r="I37" s="46">
        <v>0</v>
      </c>
      <c r="J37" s="43" t="s">
        <v>2310</v>
      </c>
      <c r="K37" s="46">
        <f>SUM(L37:P37)</f>
        <v>415113</v>
      </c>
      <c r="L37" s="46">
        <v>351137</v>
      </c>
      <c r="M37" s="46">
        <v>200</v>
      </c>
      <c r="N37" s="46">
        <v>37617</v>
      </c>
      <c r="O37" s="46">
        <v>26159</v>
      </c>
      <c r="P37" s="46">
        <v>0</v>
      </c>
      <c r="Q37" s="43" t="s">
        <v>2311</v>
      </c>
      <c r="R37" s="46">
        <f>SUM(S37:T37)</f>
        <v>101955</v>
      </c>
      <c r="S37" s="46">
        <v>0</v>
      </c>
      <c r="T37" s="46">
        <v>101955</v>
      </c>
    </row>
    <row r="38" spans="1:20" ht="17.100000000000001" customHeight="1"/>
  </sheetData>
  <mergeCells count="23">
    <mergeCell ref="S4:S5"/>
    <mergeCell ref="T4:T5"/>
    <mergeCell ref="N4:N5"/>
    <mergeCell ref="O4:O5"/>
    <mergeCell ref="P4:P5"/>
    <mergeCell ref="Q4:Q5"/>
    <mergeCell ref="R4:R5"/>
    <mergeCell ref="A1:T1"/>
    <mergeCell ref="A2:T2"/>
    <mergeCell ref="A3:T3"/>
    <mergeCell ref="A4:A5"/>
    <mergeCell ref="B4:B5"/>
    <mergeCell ref="C4:C5"/>
    <mergeCell ref="D4:D5"/>
    <mergeCell ref="E4:E5"/>
    <mergeCell ref="F4:F5"/>
    <mergeCell ref="G4:G5"/>
    <mergeCell ref="H4:H5"/>
    <mergeCell ref="I4:I5"/>
    <mergeCell ref="J4:J5"/>
    <mergeCell ref="K4:K5"/>
    <mergeCell ref="L4:L5"/>
    <mergeCell ref="M4:M5"/>
  </mergeCells>
  <phoneticPr fontId="36" type="noConversion"/>
  <printOptions horizontalCentered="1" gridLines="1"/>
  <pageMargins left="3" right="2" top="1" bottom="1" header="0.5" footer="0"/>
  <pageSetup scale="86" orientation="landscape" blackAndWhite="1"/>
  <headerFooter alignWithMargins="0">
    <oddHeader>&amp;C@$</oddHeader>
    <oddFooter>&amp;C@&amp;- &amp;P&amp;-$</oddFooter>
  </headerFooter>
</worksheet>
</file>

<file path=xl/worksheets/sheet21.xml><?xml version="1.0" encoding="utf-8"?>
<worksheet xmlns="http://schemas.openxmlformats.org/spreadsheetml/2006/main" xmlns:r="http://schemas.openxmlformats.org/officeDocument/2006/relationships">
  <dimension ref="A1:N42"/>
  <sheetViews>
    <sheetView showGridLines="0" showZeros="0" workbookViewId="0">
      <selection sqref="A1:N1"/>
    </sheetView>
  </sheetViews>
  <sheetFormatPr defaultColWidth="10.42578125" defaultRowHeight="14.25"/>
  <cols>
    <col min="1" max="1" width="36.85546875" style="41" customWidth="1"/>
    <col min="2" max="7" width="19.140625" style="41" customWidth="1"/>
    <col min="8" max="8" width="37" style="41" customWidth="1"/>
    <col min="9" max="14" width="19.140625" style="41" customWidth="1"/>
    <col min="15" max="256" width="10.42578125" style="41" customWidth="1"/>
    <col min="257" max="16384" width="10.42578125" style="41"/>
  </cols>
  <sheetData>
    <row r="1" spans="1:14" ht="34.5" customHeight="1">
      <c r="A1" s="317" t="s">
        <v>3203</v>
      </c>
      <c r="B1" s="317"/>
      <c r="C1" s="317"/>
      <c r="D1" s="317"/>
      <c r="E1" s="317"/>
      <c r="F1" s="317"/>
      <c r="G1" s="317"/>
      <c r="H1" s="317"/>
      <c r="I1" s="317"/>
      <c r="J1" s="317"/>
      <c r="K1" s="317"/>
      <c r="L1" s="317"/>
      <c r="M1" s="317"/>
      <c r="N1" s="317"/>
    </row>
    <row r="2" spans="1:14" ht="17.100000000000001" customHeight="1">
      <c r="A2" s="318" t="s">
        <v>2312</v>
      </c>
      <c r="B2" s="318"/>
      <c r="C2" s="318"/>
      <c r="D2" s="318"/>
      <c r="E2" s="318"/>
      <c r="F2" s="318"/>
      <c r="G2" s="318"/>
      <c r="H2" s="318"/>
      <c r="I2" s="318"/>
      <c r="J2" s="318"/>
      <c r="K2" s="318"/>
      <c r="L2" s="318"/>
      <c r="M2" s="318"/>
      <c r="N2" s="318"/>
    </row>
    <row r="3" spans="1:14" ht="17.100000000000001" customHeight="1">
      <c r="A3" s="318" t="s">
        <v>64</v>
      </c>
      <c r="B3" s="318"/>
      <c r="C3" s="318"/>
      <c r="D3" s="318"/>
      <c r="E3" s="318"/>
      <c r="F3" s="318"/>
      <c r="G3" s="318"/>
      <c r="H3" s="318"/>
      <c r="I3" s="318"/>
      <c r="J3" s="318"/>
      <c r="K3" s="318"/>
      <c r="L3" s="318"/>
      <c r="M3" s="318"/>
      <c r="N3" s="318"/>
    </row>
    <row r="4" spans="1:14" s="292" customFormat="1" ht="33.75" customHeight="1">
      <c r="A4" s="43" t="s">
        <v>2243</v>
      </c>
      <c r="B4" s="43" t="s">
        <v>1930</v>
      </c>
      <c r="C4" s="43" t="s">
        <v>1931</v>
      </c>
      <c r="D4" s="43" t="s">
        <v>1932</v>
      </c>
      <c r="E4" s="43" t="s">
        <v>1933</v>
      </c>
      <c r="F4" s="43" t="s">
        <v>1934</v>
      </c>
      <c r="G4" s="43" t="s">
        <v>1935</v>
      </c>
      <c r="H4" s="43" t="s">
        <v>2244</v>
      </c>
      <c r="I4" s="43" t="s">
        <v>1930</v>
      </c>
      <c r="J4" s="43" t="s">
        <v>1931</v>
      </c>
      <c r="K4" s="43" t="s">
        <v>1932</v>
      </c>
      <c r="L4" s="43" t="s">
        <v>1933</v>
      </c>
      <c r="M4" s="43" t="s">
        <v>1934</v>
      </c>
      <c r="N4" s="43" t="s">
        <v>1935</v>
      </c>
    </row>
    <row r="5" spans="1:14" ht="17.100000000000001" customHeight="1">
      <c r="A5" s="44" t="s">
        <v>2261</v>
      </c>
      <c r="B5" s="46">
        <v>290886</v>
      </c>
      <c r="C5" s="46">
        <v>0</v>
      </c>
      <c r="D5" s="46">
        <v>290886</v>
      </c>
      <c r="E5" s="46">
        <v>0</v>
      </c>
      <c r="F5" s="46">
        <v>0</v>
      </c>
      <c r="G5" s="46">
        <v>0</v>
      </c>
      <c r="H5" s="44" t="s">
        <v>2262</v>
      </c>
      <c r="I5" s="46">
        <v>272070</v>
      </c>
      <c r="J5" s="46">
        <v>0</v>
      </c>
      <c r="K5" s="46">
        <v>272070</v>
      </c>
      <c r="L5" s="46">
        <v>0</v>
      </c>
      <c r="M5" s="46">
        <v>0</v>
      </c>
      <c r="N5" s="46">
        <v>0</v>
      </c>
    </row>
    <row r="6" spans="1:14" ht="17.100000000000001" customHeight="1">
      <c r="A6" s="44" t="s">
        <v>2264</v>
      </c>
      <c r="B6" s="46">
        <v>29340</v>
      </c>
      <c r="C6" s="46">
        <v>0</v>
      </c>
      <c r="D6" s="46">
        <v>29340</v>
      </c>
      <c r="E6" s="46">
        <v>0</v>
      </c>
      <c r="F6" s="46">
        <v>0</v>
      </c>
      <c r="G6" s="46">
        <v>0</v>
      </c>
      <c r="H6" s="44" t="s">
        <v>2265</v>
      </c>
      <c r="I6" s="46">
        <v>2246</v>
      </c>
      <c r="J6" s="46">
        <v>0</v>
      </c>
      <c r="K6" s="46">
        <v>2246</v>
      </c>
      <c r="L6" s="46">
        <v>0</v>
      </c>
      <c r="M6" s="46">
        <v>0</v>
      </c>
      <c r="N6" s="46">
        <v>0</v>
      </c>
    </row>
    <row r="7" spans="1:14" ht="17.100000000000001" customHeight="1">
      <c r="A7" s="44" t="s">
        <v>2267</v>
      </c>
      <c r="B7" s="46">
        <v>1502</v>
      </c>
      <c r="C7" s="46">
        <v>0</v>
      </c>
      <c r="D7" s="46">
        <v>1502</v>
      </c>
      <c r="E7" s="46">
        <v>0</v>
      </c>
      <c r="F7" s="46">
        <v>0</v>
      </c>
      <c r="G7" s="46">
        <v>0</v>
      </c>
      <c r="H7" s="44" t="s">
        <v>2268</v>
      </c>
      <c r="I7" s="46">
        <v>117</v>
      </c>
      <c r="J7" s="46">
        <v>0</v>
      </c>
      <c r="K7" s="46">
        <v>117</v>
      </c>
      <c r="L7" s="46">
        <v>0</v>
      </c>
      <c r="M7" s="46">
        <v>0</v>
      </c>
      <c r="N7" s="46">
        <v>0</v>
      </c>
    </row>
    <row r="8" spans="1:14" ht="17.100000000000001" customHeight="1">
      <c r="A8" s="44" t="s">
        <v>2270</v>
      </c>
      <c r="B8" s="46">
        <v>4609</v>
      </c>
      <c r="C8" s="46">
        <v>0</v>
      </c>
      <c r="D8" s="46">
        <v>4609</v>
      </c>
      <c r="E8" s="46">
        <v>0</v>
      </c>
      <c r="F8" s="46">
        <v>0</v>
      </c>
      <c r="G8" s="46">
        <v>0</v>
      </c>
      <c r="H8" s="44" t="s">
        <v>2271</v>
      </c>
      <c r="I8" s="46">
        <v>3083</v>
      </c>
      <c r="J8" s="46">
        <v>0</v>
      </c>
      <c r="K8" s="46">
        <v>3083</v>
      </c>
      <c r="L8" s="46">
        <v>0</v>
      </c>
      <c r="M8" s="46">
        <v>0</v>
      </c>
      <c r="N8" s="46">
        <v>0</v>
      </c>
    </row>
    <row r="9" spans="1:14" ht="17.100000000000001" customHeight="1">
      <c r="A9" s="44" t="s">
        <v>2273</v>
      </c>
      <c r="B9" s="46">
        <v>4500</v>
      </c>
      <c r="C9" s="46">
        <v>0</v>
      </c>
      <c r="D9" s="46">
        <v>4500</v>
      </c>
      <c r="E9" s="46">
        <v>0</v>
      </c>
      <c r="F9" s="46">
        <v>0</v>
      </c>
      <c r="G9" s="46">
        <v>0</v>
      </c>
      <c r="H9" s="44" t="s">
        <v>2274</v>
      </c>
      <c r="I9" s="46">
        <v>2241</v>
      </c>
      <c r="J9" s="46">
        <v>0</v>
      </c>
      <c r="K9" s="46">
        <v>2241</v>
      </c>
      <c r="L9" s="46">
        <v>0</v>
      </c>
      <c r="M9" s="46">
        <v>0</v>
      </c>
      <c r="N9" s="46">
        <v>0</v>
      </c>
    </row>
    <row r="10" spans="1:14" ht="17.100000000000001" customHeight="1">
      <c r="A10" s="44" t="s">
        <v>2288</v>
      </c>
      <c r="B10" s="46">
        <v>0</v>
      </c>
      <c r="C10" s="46">
        <v>0</v>
      </c>
      <c r="D10" s="46">
        <v>0</v>
      </c>
      <c r="E10" s="46">
        <v>0</v>
      </c>
      <c r="F10" s="46">
        <v>0</v>
      </c>
      <c r="G10" s="46">
        <v>0</v>
      </c>
      <c r="H10" s="44" t="s">
        <v>2289</v>
      </c>
      <c r="I10" s="46">
        <v>0</v>
      </c>
      <c r="J10" s="46">
        <v>0</v>
      </c>
      <c r="K10" s="46">
        <v>0</v>
      </c>
      <c r="L10" s="46">
        <v>0</v>
      </c>
      <c r="M10" s="46">
        <v>0</v>
      </c>
      <c r="N10" s="46">
        <v>0</v>
      </c>
    </row>
    <row r="11" spans="1:14" ht="17.100000000000001" customHeight="1">
      <c r="A11" s="44" t="s">
        <v>2303</v>
      </c>
      <c r="B11" s="46">
        <v>0</v>
      </c>
      <c r="C11" s="46">
        <v>0</v>
      </c>
      <c r="D11" s="46">
        <v>0</v>
      </c>
      <c r="E11" s="46">
        <v>0</v>
      </c>
      <c r="F11" s="46">
        <v>0</v>
      </c>
      <c r="G11" s="46">
        <v>0</v>
      </c>
      <c r="H11" s="44" t="s">
        <v>2304</v>
      </c>
      <c r="I11" s="46">
        <v>3322</v>
      </c>
      <c r="J11" s="46">
        <v>0</v>
      </c>
      <c r="K11" s="46">
        <v>3322</v>
      </c>
      <c r="L11" s="46">
        <v>0</v>
      </c>
      <c r="M11" s="46">
        <v>0</v>
      </c>
      <c r="N11" s="46">
        <v>0</v>
      </c>
    </row>
    <row r="12" spans="1:14" ht="17.100000000000001" customHeight="1">
      <c r="A12" s="44" t="s">
        <v>2313</v>
      </c>
      <c r="B12" s="46">
        <f t="shared" ref="B12" si="0">SUM(B41)-SUM(B5:B11)</f>
        <v>0</v>
      </c>
      <c r="C12" s="46">
        <f>SUM(C41)-SUM(C5:C11)</f>
        <v>0</v>
      </c>
      <c r="D12" s="46">
        <f>SUM(D41)-SUM(D5:D11)</f>
        <v>0</v>
      </c>
      <c r="E12" s="46">
        <f>SUM(E41)-SUM(E5:E11)</f>
        <v>0</v>
      </c>
      <c r="F12" s="46">
        <f>SUM(F41)-SUM(F5:F11)</f>
        <v>0</v>
      </c>
      <c r="G12" s="46">
        <f>SUM(G41)-SUM(G5:G11)</f>
        <v>0</v>
      </c>
      <c r="H12" s="44" t="s">
        <v>2314</v>
      </c>
      <c r="I12" s="46">
        <f t="shared" ref="I12" si="1">SUM(I41)-SUM(I5:I11)</f>
        <v>68058</v>
      </c>
      <c r="J12" s="46">
        <f>SUM(J41)-SUM(J5:J11)</f>
        <v>0</v>
      </c>
      <c r="K12" s="46">
        <f>SUM(K41)-SUM(K5:K11)</f>
        <v>68058</v>
      </c>
      <c r="L12" s="46">
        <f>SUM(L41)-SUM(L5:L11)</f>
        <v>0</v>
      </c>
      <c r="M12" s="46">
        <f>SUM(M41)-SUM(M5:M11)</f>
        <v>0</v>
      </c>
      <c r="N12" s="46">
        <f>SUM(N41)-SUM(N5:N11)</f>
        <v>0</v>
      </c>
    </row>
    <row r="13" spans="1:14" ht="17.100000000000001" customHeight="1">
      <c r="A13" s="44"/>
      <c r="B13" s="45"/>
      <c r="C13" s="45"/>
      <c r="D13" s="45"/>
      <c r="E13" s="45"/>
      <c r="F13" s="45"/>
      <c r="G13" s="45"/>
      <c r="H13" s="44"/>
      <c r="I13" s="45"/>
      <c r="J13" s="45"/>
      <c r="K13" s="45"/>
      <c r="L13" s="45"/>
      <c r="M13" s="45"/>
      <c r="N13" s="45"/>
    </row>
    <row r="14" spans="1:14" ht="17.100000000000001" customHeight="1">
      <c r="A14" s="44"/>
      <c r="B14" s="45"/>
      <c r="C14" s="45"/>
      <c r="D14" s="45"/>
      <c r="E14" s="45"/>
      <c r="F14" s="45"/>
      <c r="G14" s="45"/>
      <c r="H14" s="44"/>
      <c r="I14" s="45"/>
      <c r="J14" s="45"/>
      <c r="K14" s="45"/>
      <c r="L14" s="45"/>
      <c r="M14" s="45"/>
      <c r="N14" s="45"/>
    </row>
    <row r="15" spans="1:14" ht="17.100000000000001" customHeight="1">
      <c r="A15" s="44"/>
      <c r="B15" s="45"/>
      <c r="C15" s="45"/>
      <c r="D15" s="45"/>
      <c r="E15" s="45"/>
      <c r="F15" s="45"/>
      <c r="G15" s="45"/>
      <c r="H15" s="44"/>
      <c r="I15" s="45"/>
      <c r="J15" s="45"/>
      <c r="K15" s="45"/>
      <c r="L15" s="45"/>
      <c r="M15" s="45"/>
      <c r="N15" s="45"/>
    </row>
    <row r="16" spans="1:14" ht="17.100000000000001" customHeight="1">
      <c r="A16" s="44"/>
      <c r="B16" s="45"/>
      <c r="C16" s="45"/>
      <c r="D16" s="45"/>
      <c r="E16" s="45"/>
      <c r="F16" s="45"/>
      <c r="G16" s="45"/>
      <c r="H16" s="44"/>
      <c r="I16" s="45"/>
      <c r="J16" s="45"/>
      <c r="K16" s="45"/>
      <c r="L16" s="45"/>
      <c r="M16" s="45"/>
      <c r="N16" s="45"/>
    </row>
    <row r="17" spans="1:14" ht="17.100000000000001" customHeight="1">
      <c r="A17" s="44"/>
      <c r="B17" s="45"/>
      <c r="C17" s="45"/>
      <c r="D17" s="45"/>
      <c r="E17" s="45"/>
      <c r="F17" s="45"/>
      <c r="G17" s="45"/>
      <c r="H17" s="44"/>
      <c r="I17" s="45"/>
      <c r="J17" s="45"/>
      <c r="K17" s="45"/>
      <c r="L17" s="45"/>
      <c r="M17" s="45"/>
      <c r="N17" s="45"/>
    </row>
    <row r="18" spans="1:14" ht="17.100000000000001" customHeight="1">
      <c r="A18" s="44"/>
      <c r="B18" s="45"/>
      <c r="C18" s="45"/>
      <c r="D18" s="45"/>
      <c r="E18" s="45"/>
      <c r="F18" s="45"/>
      <c r="G18" s="45"/>
      <c r="H18" s="44"/>
      <c r="I18" s="45"/>
      <c r="J18" s="45"/>
      <c r="K18" s="45"/>
      <c r="L18" s="45"/>
      <c r="M18" s="45"/>
      <c r="N18" s="45"/>
    </row>
    <row r="19" spans="1:14" ht="17.100000000000001" customHeight="1">
      <c r="A19" s="44"/>
      <c r="B19" s="45"/>
      <c r="C19" s="45"/>
      <c r="D19" s="45"/>
      <c r="E19" s="45"/>
      <c r="F19" s="45"/>
      <c r="G19" s="45"/>
      <c r="H19" s="44"/>
      <c r="I19" s="45"/>
      <c r="J19" s="45" t="s">
        <v>2315</v>
      </c>
      <c r="K19" s="45"/>
      <c r="L19" s="45"/>
      <c r="M19" s="45"/>
      <c r="N19" s="45"/>
    </row>
    <row r="20" spans="1:14" ht="17.100000000000001" customHeight="1">
      <c r="A20" s="44"/>
      <c r="B20" s="45"/>
      <c r="C20" s="45"/>
      <c r="D20" s="45"/>
      <c r="E20" s="45"/>
      <c r="F20" s="45"/>
      <c r="G20" s="45"/>
      <c r="H20" s="44"/>
      <c r="I20" s="45"/>
      <c r="J20" s="45"/>
      <c r="K20" s="45"/>
      <c r="L20" s="45"/>
      <c r="M20" s="45"/>
      <c r="N20" s="45"/>
    </row>
    <row r="21" spans="1:14" ht="17.100000000000001" customHeight="1">
      <c r="A21" s="44"/>
      <c r="B21" s="45"/>
      <c r="C21" s="45"/>
      <c r="D21" s="45"/>
      <c r="E21" s="45"/>
      <c r="F21" s="45"/>
      <c r="G21" s="45"/>
      <c r="H21" s="44"/>
      <c r="I21" s="45"/>
      <c r="J21" s="45"/>
      <c r="K21" s="45"/>
      <c r="L21" s="45"/>
      <c r="M21" s="45"/>
      <c r="N21" s="45"/>
    </row>
    <row r="22" spans="1:14" ht="17.100000000000001" customHeight="1">
      <c r="A22" s="44"/>
      <c r="B22" s="45"/>
      <c r="C22" s="45"/>
      <c r="D22" s="45"/>
      <c r="E22" s="45"/>
      <c r="F22" s="45"/>
      <c r="G22" s="45"/>
      <c r="H22" s="44"/>
      <c r="I22" s="45"/>
      <c r="J22" s="45"/>
      <c r="K22" s="45"/>
      <c r="L22" s="45"/>
      <c r="M22" s="45"/>
      <c r="N22" s="45"/>
    </row>
    <row r="23" spans="1:14" ht="17.100000000000001" customHeight="1">
      <c r="A23" s="44"/>
      <c r="B23" s="45"/>
      <c r="C23" s="45"/>
      <c r="D23" s="45"/>
      <c r="E23" s="45"/>
      <c r="F23" s="45"/>
      <c r="G23" s="45"/>
      <c r="H23" s="44"/>
      <c r="I23" s="45"/>
      <c r="J23" s="45"/>
      <c r="K23" s="45"/>
      <c r="L23" s="45"/>
      <c r="M23" s="45"/>
      <c r="N23" s="45"/>
    </row>
    <row r="24" spans="1:14" ht="17.100000000000001" customHeight="1">
      <c r="A24" s="44"/>
      <c r="B24" s="45"/>
      <c r="C24" s="45"/>
      <c r="D24" s="45"/>
      <c r="E24" s="45"/>
      <c r="F24" s="45"/>
      <c r="G24" s="45"/>
      <c r="H24" s="44"/>
      <c r="I24" s="45"/>
      <c r="J24" s="45"/>
      <c r="K24" s="45"/>
      <c r="L24" s="45"/>
      <c r="M24" s="45"/>
      <c r="N24" s="45"/>
    </row>
    <row r="25" spans="1:14" ht="17.100000000000001" customHeight="1">
      <c r="A25" s="44"/>
      <c r="B25" s="45"/>
      <c r="C25" s="45"/>
      <c r="D25" s="45"/>
      <c r="E25" s="45"/>
      <c r="F25" s="45"/>
      <c r="G25" s="45"/>
      <c r="H25" s="44"/>
      <c r="I25" s="45"/>
      <c r="J25" s="45"/>
      <c r="K25" s="45"/>
      <c r="L25" s="45"/>
      <c r="M25" s="45"/>
      <c r="N25" s="45"/>
    </row>
    <row r="26" spans="1:14" ht="17.100000000000001" customHeight="1">
      <c r="A26" s="44"/>
      <c r="B26" s="45"/>
      <c r="C26" s="45"/>
      <c r="D26" s="45"/>
      <c r="E26" s="45"/>
      <c r="F26" s="45"/>
      <c r="G26" s="45"/>
      <c r="H26" s="44"/>
      <c r="I26" s="45"/>
      <c r="J26" s="45"/>
      <c r="K26" s="45"/>
      <c r="L26" s="45"/>
      <c r="M26" s="45"/>
      <c r="N26" s="45"/>
    </row>
    <row r="27" spans="1:14" ht="17.100000000000001" customHeight="1">
      <c r="A27" s="44"/>
      <c r="B27" s="45"/>
      <c r="C27" s="45"/>
      <c r="D27" s="45"/>
      <c r="E27" s="45"/>
      <c r="F27" s="45"/>
      <c r="G27" s="45"/>
      <c r="H27" s="44"/>
      <c r="I27" s="45"/>
      <c r="J27" s="45"/>
      <c r="K27" s="45"/>
      <c r="L27" s="45"/>
      <c r="M27" s="45"/>
      <c r="N27" s="45"/>
    </row>
    <row r="28" spans="1:14" ht="17.100000000000001" customHeight="1">
      <c r="A28" s="44"/>
      <c r="B28" s="45"/>
      <c r="C28" s="45"/>
      <c r="D28" s="45"/>
      <c r="E28" s="45"/>
      <c r="F28" s="45"/>
      <c r="G28" s="45"/>
      <c r="H28" s="44"/>
      <c r="I28" s="45"/>
      <c r="J28" s="45"/>
      <c r="K28" s="45"/>
      <c r="L28" s="45"/>
      <c r="M28" s="45"/>
      <c r="N28" s="45"/>
    </row>
    <row r="29" spans="1:14" ht="17.100000000000001" customHeight="1">
      <c r="A29" s="44"/>
      <c r="B29" s="45"/>
      <c r="C29" s="45"/>
      <c r="D29" s="45"/>
      <c r="E29" s="45"/>
      <c r="F29" s="45"/>
      <c r="G29" s="45"/>
      <c r="H29" s="44"/>
      <c r="I29" s="45"/>
      <c r="J29" s="45"/>
      <c r="K29" s="45"/>
      <c r="L29" s="45"/>
      <c r="M29" s="45"/>
      <c r="N29" s="45"/>
    </row>
    <row r="30" spans="1:14" ht="17.100000000000001" customHeight="1">
      <c r="A30" s="44"/>
      <c r="B30" s="45"/>
      <c r="C30" s="45"/>
      <c r="D30" s="45"/>
      <c r="E30" s="45"/>
      <c r="F30" s="45"/>
      <c r="G30" s="45"/>
      <c r="H30" s="44"/>
      <c r="I30" s="45"/>
      <c r="J30" s="45"/>
      <c r="K30" s="45"/>
      <c r="L30" s="45"/>
      <c r="M30" s="45"/>
      <c r="N30" s="45"/>
    </row>
    <row r="31" spans="1:14" ht="17.100000000000001" customHeight="1">
      <c r="A31" s="44"/>
      <c r="B31" s="45"/>
      <c r="C31" s="45"/>
      <c r="D31" s="45"/>
      <c r="E31" s="45"/>
      <c r="F31" s="45"/>
      <c r="G31" s="45"/>
      <c r="H31" s="44"/>
      <c r="I31" s="45"/>
      <c r="J31" s="45"/>
      <c r="K31" s="45"/>
      <c r="L31" s="45"/>
      <c r="M31" s="45"/>
      <c r="N31" s="45"/>
    </row>
    <row r="32" spans="1:14" ht="17.100000000000001" customHeight="1">
      <c r="A32" s="44"/>
      <c r="B32" s="45"/>
      <c r="C32" s="45"/>
      <c r="D32" s="45"/>
      <c r="E32" s="45"/>
      <c r="F32" s="45"/>
      <c r="G32" s="45"/>
      <c r="H32" s="44"/>
      <c r="I32" s="45"/>
      <c r="J32" s="45"/>
      <c r="K32" s="45"/>
      <c r="L32" s="45"/>
      <c r="M32" s="45"/>
      <c r="N32" s="45"/>
    </row>
    <row r="33" spans="1:14" ht="17.100000000000001" customHeight="1">
      <c r="A33" s="44"/>
      <c r="B33" s="45"/>
      <c r="C33" s="45"/>
      <c r="D33" s="45"/>
      <c r="E33" s="45"/>
      <c r="F33" s="45"/>
      <c r="G33" s="45"/>
      <c r="H33" s="44"/>
      <c r="I33" s="45"/>
      <c r="J33" s="45"/>
      <c r="K33" s="45"/>
      <c r="L33" s="45"/>
      <c r="M33" s="45"/>
      <c r="N33" s="45"/>
    </row>
    <row r="34" spans="1:14" ht="17.100000000000001" customHeight="1">
      <c r="A34" s="44"/>
      <c r="B34" s="45"/>
      <c r="C34" s="45"/>
      <c r="D34" s="45"/>
      <c r="E34" s="45"/>
      <c r="F34" s="45"/>
      <c r="G34" s="45"/>
      <c r="H34" s="44"/>
      <c r="I34" s="45"/>
      <c r="J34" s="45"/>
      <c r="K34" s="45"/>
      <c r="L34" s="45"/>
      <c r="M34" s="45"/>
      <c r="N34" s="45"/>
    </row>
    <row r="35" spans="1:14" ht="17.100000000000001" customHeight="1">
      <c r="A35" s="44"/>
      <c r="B35" s="45"/>
      <c r="C35" s="45"/>
      <c r="D35" s="45"/>
      <c r="E35" s="45"/>
      <c r="F35" s="45"/>
      <c r="G35" s="45"/>
      <c r="H35" s="44"/>
      <c r="I35" s="45"/>
      <c r="J35" s="45"/>
      <c r="K35" s="45"/>
      <c r="L35" s="45"/>
      <c r="M35" s="45"/>
      <c r="N35" s="45"/>
    </row>
    <row r="36" spans="1:14" ht="17.100000000000001" customHeight="1">
      <c r="A36" s="44"/>
      <c r="B36" s="45"/>
      <c r="C36" s="45"/>
      <c r="D36" s="45"/>
      <c r="E36" s="45"/>
      <c r="F36" s="45"/>
      <c r="G36" s="45"/>
      <c r="H36" s="44"/>
      <c r="I36" s="45"/>
      <c r="J36" s="45"/>
      <c r="K36" s="45"/>
      <c r="L36" s="45"/>
      <c r="M36" s="45"/>
      <c r="N36" s="45"/>
    </row>
    <row r="37" spans="1:14" ht="17.100000000000001" customHeight="1">
      <c r="A37" s="44"/>
      <c r="B37" s="45"/>
      <c r="C37" s="45"/>
      <c r="D37" s="45"/>
      <c r="E37" s="45"/>
      <c r="F37" s="45"/>
      <c r="G37" s="45"/>
      <c r="H37" s="44"/>
      <c r="I37" s="45"/>
      <c r="J37" s="45"/>
      <c r="K37" s="45"/>
      <c r="L37" s="45"/>
      <c r="M37" s="45"/>
      <c r="N37" s="45"/>
    </row>
    <row r="38" spans="1:14" ht="17.100000000000001" customHeight="1">
      <c r="A38" s="44"/>
      <c r="B38" s="45"/>
      <c r="C38" s="45"/>
      <c r="D38" s="45"/>
      <c r="E38" s="45"/>
      <c r="F38" s="45"/>
      <c r="G38" s="45"/>
      <c r="H38" s="44"/>
      <c r="I38" s="45"/>
      <c r="J38" s="45"/>
      <c r="K38" s="45"/>
      <c r="L38" s="45"/>
      <c r="M38" s="45"/>
      <c r="N38" s="45"/>
    </row>
    <row r="39" spans="1:14" ht="17.100000000000001" customHeight="1">
      <c r="A39" s="44"/>
      <c r="B39" s="45"/>
      <c r="C39" s="45"/>
      <c r="D39" s="45"/>
      <c r="E39" s="45"/>
      <c r="F39" s="45"/>
      <c r="G39" s="45"/>
      <c r="H39" s="44"/>
      <c r="I39" s="45"/>
      <c r="J39" s="45"/>
      <c r="K39" s="45"/>
      <c r="L39" s="45"/>
      <c r="M39" s="45"/>
      <c r="N39" s="45"/>
    </row>
    <row r="40" spans="1:14" ht="409.5" hidden="1" customHeight="1">
      <c r="A40" s="44"/>
      <c r="B40" s="45"/>
      <c r="C40" s="45"/>
      <c r="D40" s="45"/>
      <c r="E40" s="45"/>
      <c r="F40" s="45"/>
      <c r="G40" s="45"/>
      <c r="H40" s="44"/>
      <c r="I40" s="45"/>
      <c r="J40" s="45"/>
      <c r="K40" s="45"/>
      <c r="L40" s="45"/>
      <c r="M40" s="45"/>
      <c r="N40" s="45"/>
    </row>
    <row r="41" spans="1:14" ht="17.100000000000001" customHeight="1">
      <c r="A41" s="43" t="s">
        <v>117</v>
      </c>
      <c r="B41" s="46">
        <v>330837</v>
      </c>
      <c r="C41" s="46">
        <v>0</v>
      </c>
      <c r="D41" s="46">
        <v>330837</v>
      </c>
      <c r="E41" s="46">
        <v>0</v>
      </c>
      <c r="F41" s="46">
        <v>0</v>
      </c>
      <c r="G41" s="46">
        <v>0</v>
      </c>
      <c r="H41" s="43" t="s">
        <v>118</v>
      </c>
      <c r="I41" s="46">
        <v>351137</v>
      </c>
      <c r="J41" s="46">
        <v>0</v>
      </c>
      <c r="K41" s="46">
        <v>351137</v>
      </c>
      <c r="L41" s="46">
        <v>0</v>
      </c>
      <c r="M41" s="46">
        <v>0</v>
      </c>
      <c r="N41" s="46">
        <v>0</v>
      </c>
    </row>
    <row r="42" spans="1:14" ht="17.100000000000001" customHeight="1"/>
  </sheetData>
  <mergeCells count="3">
    <mergeCell ref="A1:N1"/>
    <mergeCell ref="A2:N2"/>
    <mergeCell ref="A3:N3"/>
  </mergeCells>
  <phoneticPr fontId="36" type="noConversion"/>
  <printOptions horizontalCentered="1" verticalCentered="1" gridLines="1"/>
  <pageMargins left="3" right="2" top="1" bottom="1" header="0" footer="0"/>
  <pageSetup scale="99" orientation="landscape" blackAndWhite="1"/>
  <headerFooter alignWithMargins="0">
    <oddHeader>&amp;C@$</oddHeader>
    <oddFooter>&amp;C@&amp;- &amp;P&amp;-$</oddFooter>
  </headerFooter>
</worksheet>
</file>

<file path=xl/worksheets/sheet22.xml><?xml version="1.0" encoding="utf-8"?>
<worksheet xmlns="http://schemas.openxmlformats.org/spreadsheetml/2006/main" xmlns:r="http://schemas.openxmlformats.org/officeDocument/2006/relationships">
  <dimension ref="A1:AJ7"/>
  <sheetViews>
    <sheetView showGridLines="0" showZeros="0" workbookViewId="0">
      <selection sqref="A1:AJ1"/>
    </sheetView>
  </sheetViews>
  <sheetFormatPr defaultColWidth="10.42578125" defaultRowHeight="14.25"/>
  <cols>
    <col min="1" max="1" width="37.7109375" style="41" customWidth="1"/>
    <col min="2" max="4" width="14.7109375" style="41" customWidth="1"/>
    <col min="5" max="5" width="14.42578125" style="41" customWidth="1"/>
    <col min="6" max="6" width="14.7109375" style="41" customWidth="1"/>
    <col min="7" max="7" width="13.85546875" style="41" customWidth="1"/>
    <col min="8" max="10" width="14.7109375" style="41" customWidth="1"/>
    <col min="11" max="11" width="14.28515625" style="41" customWidth="1"/>
    <col min="12" max="12" width="14.7109375" style="41" customWidth="1"/>
    <col min="13" max="13" width="13.85546875" style="41" customWidth="1"/>
    <col min="14" max="14" width="14" style="41" customWidth="1"/>
    <col min="15" max="15" width="14.7109375" style="41" customWidth="1"/>
    <col min="16" max="16" width="13.85546875" style="41" customWidth="1"/>
    <col min="17" max="19" width="14.7109375" style="41" customWidth="1"/>
    <col min="20" max="20" width="13.42578125" style="41" customWidth="1"/>
    <col min="21" max="22" width="13.5703125" style="41" customWidth="1"/>
    <col min="23" max="27" width="14.7109375" style="41" customWidth="1"/>
    <col min="28" max="28" width="15.140625" style="41" customWidth="1"/>
    <col min="29" max="29" width="14.85546875" style="41" customWidth="1"/>
    <col min="30" max="30" width="15.42578125" style="41" customWidth="1"/>
    <col min="31" max="31" width="14.7109375" style="41" customWidth="1"/>
    <col min="32" max="32" width="14" style="41" customWidth="1"/>
    <col min="33" max="33" width="14.7109375" style="41" customWidth="1"/>
    <col min="34" max="34" width="14.85546875" style="41" customWidth="1"/>
    <col min="35" max="35" width="16.42578125" style="41" customWidth="1"/>
    <col min="36" max="36" width="14.28515625" style="41" customWidth="1"/>
    <col min="37" max="256" width="10.42578125" style="41" customWidth="1"/>
    <col min="257" max="16384" width="10.42578125" style="41"/>
  </cols>
  <sheetData>
    <row r="1" spans="1:36" ht="33.75" customHeight="1">
      <c r="A1" s="317" t="s">
        <v>3204</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row>
    <row r="2" spans="1:36" ht="17.100000000000001" customHeight="1">
      <c r="A2" s="318" t="s">
        <v>2316</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row>
    <row r="3" spans="1:36" ht="17.100000000000001" customHeight="1">
      <c r="A3" s="321" t="s">
        <v>64</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row>
    <row r="4" spans="1:36" ht="17.100000000000001" customHeight="1">
      <c r="A4" s="330" t="s">
        <v>1944</v>
      </c>
      <c r="B4" s="322" t="s">
        <v>2317</v>
      </c>
      <c r="C4" s="322"/>
      <c r="D4" s="322"/>
      <c r="E4" s="322"/>
      <c r="F4" s="322"/>
      <c r="G4" s="322"/>
      <c r="H4" s="322"/>
      <c r="I4" s="322"/>
      <c r="J4" s="322"/>
      <c r="K4" s="322"/>
      <c r="L4" s="322"/>
      <c r="M4" s="322"/>
      <c r="N4" s="322"/>
      <c r="O4" s="322"/>
      <c r="P4" s="322"/>
      <c r="Q4" s="322"/>
      <c r="R4" s="322"/>
      <c r="S4" s="322"/>
      <c r="T4" s="326" t="s">
        <v>2318</v>
      </c>
      <c r="U4" s="322"/>
      <c r="V4" s="322"/>
      <c r="W4" s="322"/>
      <c r="X4" s="322"/>
      <c r="Y4" s="322"/>
      <c r="Z4" s="322"/>
      <c r="AA4" s="322"/>
      <c r="AB4" s="322"/>
      <c r="AC4" s="322"/>
      <c r="AD4" s="322"/>
      <c r="AE4" s="322"/>
      <c r="AF4" s="322"/>
      <c r="AG4" s="322"/>
      <c r="AH4" s="322"/>
      <c r="AI4" s="322"/>
      <c r="AJ4" s="322"/>
    </row>
    <row r="5" spans="1:36" ht="17.100000000000001" customHeight="1">
      <c r="A5" s="335"/>
      <c r="B5" s="322" t="s">
        <v>2319</v>
      </c>
      <c r="C5" s="322"/>
      <c r="D5" s="322"/>
      <c r="E5" s="322"/>
      <c r="F5" s="322"/>
      <c r="G5" s="322"/>
      <c r="H5" s="322"/>
      <c r="I5" s="322"/>
      <c r="J5" s="323"/>
      <c r="K5" s="322" t="s">
        <v>2320</v>
      </c>
      <c r="L5" s="322"/>
      <c r="M5" s="322"/>
      <c r="N5" s="322"/>
      <c r="O5" s="322"/>
      <c r="P5" s="322"/>
      <c r="Q5" s="322"/>
      <c r="R5" s="322"/>
      <c r="S5" s="322"/>
      <c r="T5" s="324" t="s">
        <v>2319</v>
      </c>
      <c r="U5" s="319"/>
      <c r="V5" s="319"/>
      <c r="W5" s="319"/>
      <c r="X5" s="319"/>
      <c r="Y5" s="319"/>
      <c r="Z5" s="319"/>
      <c r="AA5" s="319"/>
      <c r="AB5" s="319" t="s">
        <v>2320</v>
      </c>
      <c r="AC5" s="319"/>
      <c r="AD5" s="319"/>
      <c r="AE5" s="319"/>
      <c r="AF5" s="319"/>
      <c r="AG5" s="319"/>
      <c r="AH5" s="319" t="s">
        <v>2321</v>
      </c>
      <c r="AI5" s="319"/>
      <c r="AJ5" s="319"/>
    </row>
    <row r="6" spans="1:36" s="47" customFormat="1" ht="45" customHeight="1">
      <c r="A6" s="328"/>
      <c r="B6" s="64" t="s">
        <v>1951</v>
      </c>
      <c r="C6" s="64" t="s">
        <v>2261</v>
      </c>
      <c r="D6" s="64" t="s">
        <v>2264</v>
      </c>
      <c r="E6" s="64" t="s">
        <v>2267</v>
      </c>
      <c r="F6" s="64" t="s">
        <v>2270</v>
      </c>
      <c r="G6" s="64" t="s">
        <v>2273</v>
      </c>
      <c r="H6" s="64" t="s">
        <v>2288</v>
      </c>
      <c r="I6" s="64" t="s">
        <v>2303</v>
      </c>
      <c r="J6" s="64" t="s">
        <v>2313</v>
      </c>
      <c r="K6" s="64" t="s">
        <v>1954</v>
      </c>
      <c r="L6" s="64" t="s">
        <v>2262</v>
      </c>
      <c r="M6" s="64" t="s">
        <v>2265</v>
      </c>
      <c r="N6" s="64" t="s">
        <v>2268</v>
      </c>
      <c r="O6" s="64" t="s">
        <v>2271</v>
      </c>
      <c r="P6" s="64" t="s">
        <v>2274</v>
      </c>
      <c r="Q6" s="64" t="s">
        <v>2289</v>
      </c>
      <c r="R6" s="64" t="s">
        <v>2304</v>
      </c>
      <c r="S6" s="64" t="s">
        <v>2314</v>
      </c>
      <c r="T6" s="51" t="s">
        <v>1955</v>
      </c>
      <c r="U6" s="51" t="s">
        <v>1956</v>
      </c>
      <c r="V6" s="51" t="s">
        <v>120</v>
      </c>
      <c r="W6" s="51" t="s">
        <v>1982</v>
      </c>
      <c r="X6" s="51" t="s">
        <v>126</v>
      </c>
      <c r="Y6" s="51" t="s">
        <v>127</v>
      </c>
      <c r="Z6" s="51" t="s">
        <v>129</v>
      </c>
      <c r="AA6" s="51" t="s">
        <v>138</v>
      </c>
      <c r="AB6" s="51" t="s">
        <v>1958</v>
      </c>
      <c r="AC6" s="51" t="s">
        <v>1959</v>
      </c>
      <c r="AD6" s="51" t="s">
        <v>121</v>
      </c>
      <c r="AE6" s="51" t="s">
        <v>128</v>
      </c>
      <c r="AF6" s="51" t="s">
        <v>130</v>
      </c>
      <c r="AG6" s="51" t="s">
        <v>139</v>
      </c>
      <c r="AH6" s="51" t="s">
        <v>1960</v>
      </c>
      <c r="AI6" s="51" t="s">
        <v>1983</v>
      </c>
      <c r="AJ6" s="51" t="s">
        <v>141</v>
      </c>
    </row>
    <row r="7" spans="1:36" ht="17.100000000000001" customHeight="1">
      <c r="A7" s="54" t="s">
        <v>1978</v>
      </c>
      <c r="B7" s="46">
        <v>330837</v>
      </c>
      <c r="C7" s="46">
        <v>290886</v>
      </c>
      <c r="D7" s="46">
        <v>29340</v>
      </c>
      <c r="E7" s="46">
        <v>1502</v>
      </c>
      <c r="F7" s="46">
        <v>4609</v>
      </c>
      <c r="G7" s="46">
        <v>4500</v>
      </c>
      <c r="H7" s="46">
        <v>0</v>
      </c>
      <c r="I7" s="46">
        <v>0</v>
      </c>
      <c r="J7" s="46">
        <f>B7-SUM(C7:I7)</f>
        <v>0</v>
      </c>
      <c r="K7" s="46">
        <v>351137</v>
      </c>
      <c r="L7" s="46">
        <v>272070</v>
      </c>
      <c r="M7" s="46">
        <v>2246</v>
      </c>
      <c r="N7" s="46">
        <v>117</v>
      </c>
      <c r="O7" s="46">
        <v>3083</v>
      </c>
      <c r="P7" s="46">
        <v>2241</v>
      </c>
      <c r="Q7" s="46">
        <v>0</v>
      </c>
      <c r="R7" s="46">
        <v>3322</v>
      </c>
      <c r="S7" s="46">
        <f>K7-SUM(L7:R7)</f>
        <v>68058</v>
      </c>
      <c r="T7" s="46">
        <f>SUM(U7:AA7)</f>
        <v>517068</v>
      </c>
      <c r="U7" s="46">
        <v>330837</v>
      </c>
      <c r="V7" s="46">
        <v>-7086</v>
      </c>
      <c r="W7" s="46">
        <v>0</v>
      </c>
      <c r="X7" s="46">
        <v>10767</v>
      </c>
      <c r="Y7" s="46">
        <v>0</v>
      </c>
      <c r="Z7" s="46">
        <v>182550</v>
      </c>
      <c r="AA7" s="46">
        <v>0</v>
      </c>
      <c r="AB7" s="46">
        <f>SUM(AC7:AG7)</f>
        <v>415113</v>
      </c>
      <c r="AC7" s="46">
        <v>351137</v>
      </c>
      <c r="AD7" s="46">
        <v>200</v>
      </c>
      <c r="AE7" s="46">
        <v>37617</v>
      </c>
      <c r="AF7" s="46">
        <v>26159</v>
      </c>
      <c r="AG7" s="46">
        <v>0</v>
      </c>
      <c r="AH7" s="46">
        <f>SUM(AI7:AJ7)</f>
        <v>101955</v>
      </c>
      <c r="AI7" s="46">
        <v>0</v>
      </c>
      <c r="AJ7" s="46">
        <v>101955</v>
      </c>
    </row>
  </sheetData>
  <mergeCells count="11">
    <mergeCell ref="B5:J5"/>
    <mergeCell ref="K5:S5"/>
    <mergeCell ref="T5:AA5"/>
    <mergeCell ref="AB5:AG5"/>
    <mergeCell ref="AH5:AJ5"/>
    <mergeCell ref="A1:AJ1"/>
    <mergeCell ref="A2:AJ2"/>
    <mergeCell ref="A3:AJ3"/>
    <mergeCell ref="B4:S4"/>
    <mergeCell ref="T4:AJ4"/>
    <mergeCell ref="A4:A6"/>
  </mergeCells>
  <phoneticPr fontId="36" type="noConversion"/>
  <printOptions horizontalCentered="1" gridLines="1"/>
  <pageMargins left="3" right="2" top="1" bottom="1" header="0" footer="0"/>
  <pageSetup scale="75" orientation="landscape" blackAndWhite="1"/>
  <headerFooter alignWithMargins="0">
    <oddHeader>&amp;C@$</oddHeader>
    <oddFooter>&amp;C@&amp;- &amp;P&amp;-$</oddFooter>
  </headerFooter>
</worksheet>
</file>

<file path=xl/worksheets/sheet23.xml><?xml version="1.0" encoding="utf-8"?>
<worksheet xmlns="http://schemas.openxmlformats.org/spreadsheetml/2006/main" xmlns:r="http://schemas.openxmlformats.org/officeDocument/2006/relationships">
  <dimension ref="A1:G21"/>
  <sheetViews>
    <sheetView showGridLines="0" showZeros="0" workbookViewId="0">
      <selection activeCell="I32" sqref="I32"/>
    </sheetView>
  </sheetViews>
  <sheetFormatPr defaultColWidth="10.42578125" defaultRowHeight="14.25"/>
  <cols>
    <col min="1" max="7" width="18.85546875" style="41" customWidth="1"/>
    <col min="8" max="256" width="10.42578125" style="41" customWidth="1"/>
    <col min="257" max="16384" width="10.42578125" style="41"/>
  </cols>
  <sheetData>
    <row r="1" spans="1:7" ht="18.75" customHeight="1">
      <c r="A1" s="1"/>
      <c r="B1" s="1"/>
      <c r="C1" s="1"/>
      <c r="D1" s="1"/>
      <c r="E1" s="1"/>
      <c r="F1" s="1"/>
      <c r="G1" s="1"/>
    </row>
    <row r="2" spans="1:7" ht="18.75" customHeight="1">
      <c r="A2" s="1"/>
      <c r="B2" s="1"/>
      <c r="C2" s="1"/>
      <c r="D2" s="1"/>
      <c r="E2" s="1"/>
      <c r="F2" s="1"/>
      <c r="G2" s="1"/>
    </row>
    <row r="3" spans="1:7" ht="18.75" customHeight="1">
      <c r="A3" s="1"/>
      <c r="B3" s="1"/>
      <c r="C3" s="1"/>
      <c r="D3" s="1"/>
      <c r="E3" s="1"/>
      <c r="F3" s="1"/>
      <c r="G3" s="1"/>
    </row>
    <row r="4" spans="1:7" ht="18.75" customHeight="1">
      <c r="A4" s="1"/>
      <c r="B4" s="1"/>
      <c r="C4" s="1"/>
      <c r="D4" s="1"/>
      <c r="E4" s="1"/>
      <c r="F4" s="1"/>
      <c r="G4" s="1"/>
    </row>
    <row r="5" spans="1:7" ht="18.75" customHeight="1">
      <c r="A5" s="1"/>
      <c r="B5" s="1"/>
      <c r="C5" s="1"/>
      <c r="D5" s="1"/>
      <c r="E5" s="1"/>
      <c r="F5" s="1"/>
      <c r="G5" s="1"/>
    </row>
    <row r="6" spans="1:7" ht="18.75" customHeight="1">
      <c r="A6" s="1"/>
      <c r="B6" s="1"/>
      <c r="C6" s="1"/>
      <c r="D6" s="1"/>
      <c r="E6" s="1"/>
      <c r="F6" s="1"/>
      <c r="G6" s="1"/>
    </row>
    <row r="7" spans="1:7" ht="18.75" customHeight="1">
      <c r="A7" s="1"/>
      <c r="B7" s="1"/>
      <c r="C7" s="1"/>
      <c r="D7" s="1"/>
      <c r="E7" s="1"/>
      <c r="F7" s="1"/>
      <c r="G7" s="1"/>
    </row>
    <row r="8" spans="1:7" ht="18.75" customHeight="1">
      <c r="A8" s="1"/>
      <c r="B8" s="1"/>
      <c r="C8" s="1"/>
      <c r="D8" s="1"/>
      <c r="E8" s="1"/>
      <c r="F8" s="1"/>
      <c r="G8" s="1"/>
    </row>
    <row r="9" spans="1:7" ht="37.35" customHeight="1">
      <c r="A9" s="316" t="s">
        <v>3205</v>
      </c>
      <c r="B9" s="316"/>
      <c r="C9" s="316"/>
      <c r="D9" s="316"/>
      <c r="E9" s="316"/>
      <c r="F9" s="316"/>
      <c r="G9" s="316"/>
    </row>
    <row r="10" spans="1:7" ht="18.75" customHeight="1">
      <c r="A10" s="1"/>
      <c r="B10" s="1"/>
      <c r="C10" s="1"/>
      <c r="D10" s="1"/>
      <c r="E10" s="1"/>
      <c r="F10" s="1"/>
      <c r="G10" s="1"/>
    </row>
    <row r="11" spans="1:7" ht="18.75" customHeight="1">
      <c r="A11" s="1"/>
      <c r="B11" s="1"/>
      <c r="C11" s="1"/>
      <c r="D11" s="1"/>
      <c r="E11" s="1"/>
      <c r="F11" s="1"/>
      <c r="G11" s="1"/>
    </row>
    <row r="12" spans="1:7" ht="18.75" customHeight="1">
      <c r="A12" s="1"/>
      <c r="B12" s="1"/>
      <c r="C12" s="1"/>
      <c r="D12" s="1"/>
      <c r="E12" s="1"/>
      <c r="F12" s="1"/>
      <c r="G12" s="1"/>
    </row>
    <row r="13" spans="1:7" ht="18.75" customHeight="1">
      <c r="A13" s="1"/>
      <c r="B13" s="1"/>
      <c r="C13" s="1"/>
      <c r="D13" s="1"/>
      <c r="E13" s="1"/>
      <c r="F13" s="1"/>
      <c r="G13" s="1"/>
    </row>
    <row r="14" spans="1:7" ht="18.75" customHeight="1">
      <c r="A14" s="1"/>
      <c r="B14" s="1"/>
      <c r="C14" s="1"/>
      <c r="D14" s="1"/>
      <c r="E14" s="1"/>
      <c r="F14" s="1"/>
      <c r="G14" s="1"/>
    </row>
    <row r="15" spans="1:7" ht="18.75" customHeight="1">
      <c r="A15" s="1"/>
      <c r="B15" s="1"/>
      <c r="C15" s="1"/>
      <c r="D15" s="1"/>
      <c r="E15" s="1"/>
      <c r="F15" s="1"/>
      <c r="G15" s="1"/>
    </row>
    <row r="16" spans="1:7" ht="18.75" customHeight="1">
      <c r="A16" s="1"/>
      <c r="B16" s="1"/>
      <c r="C16" s="1"/>
      <c r="D16" s="1"/>
      <c r="E16" s="1"/>
      <c r="F16" s="1"/>
      <c r="G16" s="1"/>
    </row>
    <row r="17" spans="1:7" ht="18.75" customHeight="1">
      <c r="A17" s="1"/>
      <c r="B17" s="1"/>
      <c r="C17" s="1"/>
      <c r="D17" s="1"/>
      <c r="E17" s="1"/>
      <c r="F17" s="1"/>
      <c r="G17" s="1"/>
    </row>
    <row r="18" spans="1:7" ht="18.75" customHeight="1">
      <c r="A18" s="1"/>
      <c r="B18" s="1"/>
      <c r="C18" s="1"/>
      <c r="D18" s="1"/>
      <c r="E18" s="1"/>
      <c r="F18" s="1"/>
      <c r="G18" s="1"/>
    </row>
    <row r="19" spans="1:7" ht="18.75" customHeight="1">
      <c r="A19" s="1"/>
      <c r="B19" s="1"/>
      <c r="C19" s="1"/>
      <c r="D19" s="1"/>
      <c r="E19" s="1"/>
      <c r="F19" s="1"/>
      <c r="G19" s="1"/>
    </row>
    <row r="20" spans="1:7" ht="18.75" customHeight="1">
      <c r="A20" s="1"/>
      <c r="B20" s="1"/>
      <c r="C20" s="1"/>
      <c r="D20" s="1"/>
      <c r="E20" s="1"/>
      <c r="F20" s="1"/>
      <c r="G20" s="1"/>
    </row>
    <row r="21" spans="1:7" ht="21" customHeight="1"/>
  </sheetData>
  <mergeCells count="1">
    <mergeCell ref="A9:G9"/>
  </mergeCells>
  <phoneticPr fontId="36" type="noConversion"/>
  <printOptions horizontalCentered="1" verticalCentered="1" gridLines="1"/>
  <pageMargins left="3" right="1" top="1" bottom="1" header="0" footer="0"/>
  <pageSetup orientation="landscape" blackAndWhite="1"/>
  <headerFooter alignWithMargins="0">
    <oddHeader>&amp;C@$</oddHeader>
    <oddFooter>&amp;C@$</oddFooter>
  </headerFooter>
</worksheet>
</file>

<file path=xl/worksheets/sheet24.xml><?xml version="1.0" encoding="utf-8"?>
<worksheet xmlns="http://schemas.openxmlformats.org/spreadsheetml/2006/main" xmlns:r="http://schemas.openxmlformats.org/officeDocument/2006/relationships">
  <dimension ref="A1:O44"/>
  <sheetViews>
    <sheetView showGridLines="0" showZeros="0" workbookViewId="0">
      <selection sqref="A1:J1"/>
    </sheetView>
  </sheetViews>
  <sheetFormatPr defaultColWidth="10.42578125" defaultRowHeight="14.25"/>
  <cols>
    <col min="1" max="1" width="30.42578125" style="41" customWidth="1"/>
    <col min="2" max="2" width="10.42578125" style="41" hidden="1" customWidth="1"/>
    <col min="3" max="5" width="19.140625" style="41" customWidth="1"/>
    <col min="6" max="6" width="29.7109375" style="41" customWidth="1"/>
    <col min="7" max="7" width="10.42578125" style="41" hidden="1" customWidth="1"/>
    <col min="8" max="10" width="19.140625" style="41" customWidth="1"/>
    <col min="11" max="15" width="10.42578125" style="41" hidden="1" customWidth="1"/>
    <col min="16" max="256" width="10.42578125" style="41" customWidth="1"/>
    <col min="257" max="16384" width="10.42578125" style="41"/>
  </cols>
  <sheetData>
    <row r="1" spans="1:14" ht="33.950000000000003" customHeight="1">
      <c r="A1" s="317" t="s">
        <v>3206</v>
      </c>
      <c r="B1" s="317"/>
      <c r="C1" s="317"/>
      <c r="D1" s="317"/>
      <c r="E1" s="317"/>
      <c r="F1" s="317"/>
      <c r="G1" s="317"/>
      <c r="H1" s="317"/>
      <c r="I1" s="317"/>
      <c r="J1" s="317"/>
      <c r="K1" s="289"/>
      <c r="L1" s="289"/>
      <c r="M1" s="289"/>
    </row>
    <row r="2" spans="1:14" ht="17.100000000000001" customHeight="1">
      <c r="B2" s="288"/>
      <c r="C2" s="288"/>
      <c r="D2" s="288"/>
      <c r="E2" s="288"/>
      <c r="F2" s="288"/>
      <c r="G2" s="288"/>
      <c r="H2" s="288"/>
      <c r="I2" s="288"/>
      <c r="J2" s="42" t="s">
        <v>2322</v>
      </c>
      <c r="K2" s="289"/>
      <c r="L2" s="289"/>
      <c r="M2" s="289"/>
    </row>
    <row r="3" spans="1:14" ht="17.100000000000001" customHeight="1">
      <c r="A3" s="318" t="s">
        <v>64</v>
      </c>
      <c r="B3" s="318"/>
      <c r="C3" s="318"/>
      <c r="D3" s="318"/>
      <c r="E3" s="318"/>
      <c r="F3" s="318"/>
      <c r="G3" s="318"/>
      <c r="H3" s="318"/>
      <c r="I3" s="318"/>
      <c r="J3" s="318"/>
      <c r="K3" s="289"/>
      <c r="L3" s="289"/>
      <c r="M3" s="289"/>
    </row>
    <row r="4" spans="1:14" ht="17.100000000000001" customHeight="1">
      <c r="A4" s="43" t="s">
        <v>65</v>
      </c>
      <c r="B4" s="43" t="s">
        <v>2323</v>
      </c>
      <c r="C4" s="43" t="s">
        <v>66</v>
      </c>
      <c r="D4" s="43" t="s">
        <v>67</v>
      </c>
      <c r="E4" s="43" t="s">
        <v>68</v>
      </c>
      <c r="F4" s="43" t="s">
        <v>65</v>
      </c>
      <c r="G4" s="43" t="s">
        <v>2323</v>
      </c>
      <c r="H4" s="43" t="s">
        <v>66</v>
      </c>
      <c r="I4" s="43" t="s">
        <v>67</v>
      </c>
      <c r="J4" s="43" t="s">
        <v>68</v>
      </c>
      <c r="K4" s="290"/>
      <c r="L4" s="290"/>
      <c r="M4" s="290"/>
      <c r="N4" s="67"/>
    </row>
    <row r="5" spans="1:14" ht="17.100000000000001" customHeight="1">
      <c r="A5" s="44" t="s">
        <v>2324</v>
      </c>
      <c r="B5" s="78"/>
      <c r="C5" s="46">
        <v>0</v>
      </c>
      <c r="D5" s="46">
        <v>0</v>
      </c>
      <c r="E5" s="46">
        <v>0</v>
      </c>
      <c r="F5" s="44" t="s">
        <v>2325</v>
      </c>
      <c r="G5" s="78"/>
      <c r="H5" s="46">
        <v>19847</v>
      </c>
      <c r="I5" s="46">
        <v>25892</v>
      </c>
      <c r="J5" s="46">
        <v>17607</v>
      </c>
      <c r="K5" s="291"/>
      <c r="L5" s="291"/>
      <c r="M5" s="291"/>
      <c r="N5" s="67"/>
    </row>
    <row r="6" spans="1:14" ht="17.100000000000001" customHeight="1">
      <c r="A6" s="44" t="s">
        <v>2326</v>
      </c>
      <c r="B6" s="78"/>
      <c r="C6" s="46">
        <v>3256</v>
      </c>
      <c r="D6" s="46">
        <v>3256</v>
      </c>
      <c r="E6" s="46">
        <v>8382</v>
      </c>
      <c r="F6" s="44" t="s">
        <v>2327</v>
      </c>
      <c r="G6" s="78"/>
      <c r="H6" s="46">
        <v>0</v>
      </c>
      <c r="I6" s="46">
        <v>0</v>
      </c>
      <c r="J6" s="46">
        <v>0</v>
      </c>
      <c r="K6" s="291"/>
      <c r="L6" s="291"/>
      <c r="M6" s="291"/>
      <c r="N6" s="67"/>
    </row>
    <row r="7" spans="1:14" ht="17.100000000000001" customHeight="1">
      <c r="A7" s="44" t="s">
        <v>2328</v>
      </c>
      <c r="B7" s="78"/>
      <c r="C7" s="46">
        <v>0</v>
      </c>
      <c r="D7" s="46">
        <v>0</v>
      </c>
      <c r="E7" s="46">
        <v>0</v>
      </c>
      <c r="F7" s="44" t="s">
        <v>2329</v>
      </c>
      <c r="G7" s="78"/>
      <c r="H7" s="46">
        <v>800</v>
      </c>
      <c r="I7" s="46">
        <v>0</v>
      </c>
      <c r="J7" s="46">
        <v>0</v>
      </c>
      <c r="K7" s="291"/>
      <c r="L7" s="291"/>
      <c r="M7" s="291"/>
      <c r="N7" s="67"/>
    </row>
    <row r="8" spans="1:14" ht="17.100000000000001" customHeight="1">
      <c r="A8" s="44" t="s">
        <v>2330</v>
      </c>
      <c r="B8" s="78"/>
      <c r="C8" s="46">
        <v>0</v>
      </c>
      <c r="D8" s="46">
        <v>0</v>
      </c>
      <c r="E8" s="46">
        <v>0</v>
      </c>
      <c r="F8" s="44" t="s">
        <v>2331</v>
      </c>
      <c r="G8" s="78"/>
      <c r="H8" s="46">
        <v>0</v>
      </c>
      <c r="I8" s="46">
        <v>0</v>
      </c>
      <c r="J8" s="46">
        <v>0</v>
      </c>
      <c r="K8" s="291"/>
      <c r="L8" s="291"/>
      <c r="M8" s="291"/>
      <c r="N8" s="67"/>
    </row>
    <row r="9" spans="1:14" ht="17.100000000000001" customHeight="1">
      <c r="A9" s="44" t="s">
        <v>2332</v>
      </c>
      <c r="B9" s="78"/>
      <c r="C9" s="46">
        <v>0</v>
      </c>
      <c r="D9" s="46">
        <v>0</v>
      </c>
      <c r="E9" s="46">
        <v>0</v>
      </c>
      <c r="F9" s="44" t="s">
        <v>2333</v>
      </c>
      <c r="G9" s="78"/>
      <c r="H9" s="46">
        <v>0</v>
      </c>
      <c r="I9" s="46">
        <v>0</v>
      </c>
      <c r="J9" s="46">
        <v>0</v>
      </c>
      <c r="K9" s="291"/>
      <c r="L9" s="291"/>
      <c r="M9" s="291"/>
      <c r="N9" s="67"/>
    </row>
    <row r="10" spans="1:14" ht="17.100000000000001" customHeight="1">
      <c r="A10" s="43" t="s">
        <v>117</v>
      </c>
      <c r="B10" s="78"/>
      <c r="C10" s="46">
        <v>3256</v>
      </c>
      <c r="D10" s="46">
        <v>3256</v>
      </c>
      <c r="E10" s="46">
        <v>8382</v>
      </c>
      <c r="F10" s="43" t="s">
        <v>118</v>
      </c>
      <c r="G10" s="78"/>
      <c r="H10" s="46">
        <v>20647</v>
      </c>
      <c r="I10" s="46">
        <v>25892</v>
      </c>
      <c r="J10" s="46">
        <v>17607</v>
      </c>
      <c r="K10" s="291"/>
      <c r="L10" s="291"/>
      <c r="M10" s="291"/>
      <c r="N10" s="67"/>
    </row>
    <row r="11" spans="1:14" ht="17.100000000000001" customHeight="1">
      <c r="A11" s="44" t="s">
        <v>120</v>
      </c>
      <c r="B11" s="63"/>
      <c r="C11" s="45"/>
      <c r="D11" s="45"/>
      <c r="E11" s="46">
        <v>2700</v>
      </c>
      <c r="F11" s="44" t="s">
        <v>121</v>
      </c>
      <c r="G11" s="63"/>
      <c r="H11" s="45"/>
      <c r="I11" s="45"/>
      <c r="J11" s="46">
        <v>0</v>
      </c>
      <c r="K11" s="291"/>
      <c r="L11" s="291"/>
      <c r="M11" s="291"/>
      <c r="N11" s="67"/>
    </row>
    <row r="12" spans="1:14" ht="17.100000000000001" customHeight="1">
      <c r="A12" s="44" t="s">
        <v>126</v>
      </c>
      <c r="B12" s="63"/>
      <c r="C12" s="45"/>
      <c r="D12" s="45"/>
      <c r="E12" s="46">
        <v>17391</v>
      </c>
      <c r="F12" s="44"/>
      <c r="G12" s="63"/>
      <c r="H12" s="45"/>
      <c r="I12" s="45"/>
      <c r="J12" s="45"/>
      <c r="K12" s="291"/>
      <c r="L12" s="291"/>
      <c r="M12" s="291"/>
      <c r="N12" s="67"/>
    </row>
    <row r="13" spans="1:14" ht="17.100000000000001" customHeight="1">
      <c r="A13" s="44" t="s">
        <v>138</v>
      </c>
      <c r="B13" s="63"/>
      <c r="C13" s="45"/>
      <c r="D13" s="45"/>
      <c r="E13" s="46">
        <v>0</v>
      </c>
      <c r="F13" s="44" t="s">
        <v>139</v>
      </c>
      <c r="G13" s="63"/>
      <c r="H13" s="45"/>
      <c r="I13" s="45"/>
      <c r="J13" s="46">
        <v>0</v>
      </c>
      <c r="K13" s="291"/>
      <c r="L13" s="291"/>
      <c r="M13" s="291"/>
      <c r="N13" s="67"/>
    </row>
    <row r="14" spans="1:14" ht="17.100000000000001" customHeight="1">
      <c r="A14" s="44"/>
      <c r="B14" s="63"/>
      <c r="C14" s="45"/>
      <c r="D14" s="45"/>
      <c r="E14" s="45"/>
      <c r="F14" s="44" t="s">
        <v>128</v>
      </c>
      <c r="G14" s="63"/>
      <c r="H14" s="45"/>
      <c r="I14" s="45"/>
      <c r="J14" s="46">
        <v>2581</v>
      </c>
      <c r="K14" s="291"/>
      <c r="L14" s="291"/>
      <c r="M14" s="291"/>
      <c r="N14" s="67"/>
    </row>
    <row r="15" spans="1:14" ht="17.100000000000001" customHeight="1">
      <c r="A15" s="44"/>
      <c r="B15" s="63"/>
      <c r="C15" s="45"/>
      <c r="D15" s="45"/>
      <c r="E15" s="45"/>
      <c r="F15" s="44" t="s">
        <v>141</v>
      </c>
      <c r="G15" s="63"/>
      <c r="H15" s="45"/>
      <c r="I15" s="45"/>
      <c r="J15" s="46">
        <v>8285</v>
      </c>
      <c r="K15" s="291"/>
      <c r="L15" s="291"/>
      <c r="M15" s="291"/>
      <c r="N15" s="67"/>
    </row>
    <row r="16" spans="1:14" ht="17.100000000000001" customHeight="1">
      <c r="A16" s="44"/>
      <c r="B16" s="63"/>
      <c r="C16" s="45"/>
      <c r="D16" s="45"/>
      <c r="E16" s="45"/>
      <c r="F16" s="44"/>
      <c r="G16" s="63"/>
      <c r="H16" s="45"/>
      <c r="I16" s="45"/>
      <c r="J16" s="45"/>
      <c r="K16" s="291"/>
      <c r="L16" s="291"/>
      <c r="M16" s="291"/>
      <c r="N16" s="67"/>
    </row>
    <row r="17" spans="1:14" ht="17.100000000000001" customHeight="1">
      <c r="A17" s="44"/>
      <c r="B17" s="63"/>
      <c r="C17" s="45"/>
      <c r="D17" s="45"/>
      <c r="E17" s="45"/>
      <c r="F17" s="44"/>
      <c r="G17" s="63"/>
      <c r="H17" s="45"/>
      <c r="I17" s="45"/>
      <c r="J17" s="45"/>
      <c r="K17" s="291"/>
      <c r="L17" s="291"/>
      <c r="M17" s="291"/>
      <c r="N17" s="67"/>
    </row>
    <row r="18" spans="1:14" ht="17.100000000000001" customHeight="1">
      <c r="A18" s="44"/>
      <c r="B18" s="63"/>
      <c r="C18" s="45"/>
      <c r="D18" s="45"/>
      <c r="E18" s="45"/>
      <c r="F18" s="44"/>
      <c r="G18" s="63"/>
      <c r="H18" s="45"/>
      <c r="I18" s="45"/>
      <c r="J18" s="45"/>
      <c r="K18" s="291"/>
      <c r="L18" s="291"/>
      <c r="M18" s="291"/>
      <c r="N18" s="67"/>
    </row>
    <row r="19" spans="1:14" ht="17.100000000000001" customHeight="1">
      <c r="A19" s="44"/>
      <c r="B19" s="63"/>
      <c r="C19" s="45"/>
      <c r="D19" s="45"/>
      <c r="E19" s="45"/>
      <c r="F19" s="44"/>
      <c r="G19" s="63"/>
      <c r="H19" s="45"/>
      <c r="I19" s="45"/>
      <c r="J19" s="45"/>
      <c r="K19" s="291"/>
      <c r="L19" s="291"/>
      <c r="M19" s="291"/>
      <c r="N19" s="67"/>
    </row>
    <row r="20" spans="1:14" ht="17.100000000000001" customHeight="1">
      <c r="A20" s="44"/>
      <c r="B20" s="63"/>
      <c r="C20" s="45"/>
      <c r="D20" s="45"/>
      <c r="E20" s="45"/>
      <c r="F20" s="44"/>
      <c r="G20" s="63"/>
      <c r="H20" s="45"/>
      <c r="I20" s="45"/>
      <c r="J20" s="45" t="s">
        <v>2315</v>
      </c>
      <c r="K20" s="291"/>
      <c r="L20" s="291"/>
      <c r="M20" s="291"/>
      <c r="N20" s="67"/>
    </row>
    <row r="21" spans="1:14" ht="17.100000000000001" customHeight="1">
      <c r="A21" s="44"/>
      <c r="B21" s="63"/>
      <c r="C21" s="45"/>
      <c r="D21" s="45"/>
      <c r="E21" s="45"/>
      <c r="F21" s="44"/>
      <c r="G21" s="63"/>
      <c r="H21" s="45"/>
      <c r="I21" s="45"/>
      <c r="J21" s="45"/>
      <c r="K21" s="291"/>
      <c r="L21" s="291"/>
      <c r="M21" s="291"/>
      <c r="N21" s="67"/>
    </row>
    <row r="22" spans="1:14" ht="17.100000000000001" customHeight="1">
      <c r="A22" s="44"/>
      <c r="B22" s="63"/>
      <c r="C22" s="45"/>
      <c r="D22" s="45"/>
      <c r="E22" s="45"/>
      <c r="F22" s="44"/>
      <c r="G22" s="63"/>
      <c r="H22" s="45"/>
      <c r="I22" s="45"/>
      <c r="J22" s="45"/>
      <c r="K22" s="291"/>
      <c r="L22" s="291"/>
      <c r="M22" s="291"/>
      <c r="N22" s="67"/>
    </row>
    <row r="23" spans="1:14" ht="17.100000000000001" customHeight="1">
      <c r="A23" s="44"/>
      <c r="B23" s="63"/>
      <c r="C23" s="45"/>
      <c r="D23" s="45"/>
      <c r="E23" s="45"/>
      <c r="F23" s="44"/>
      <c r="G23" s="63"/>
      <c r="H23" s="45"/>
      <c r="I23" s="45"/>
      <c r="J23" s="45"/>
      <c r="K23" s="291"/>
      <c r="L23" s="291"/>
      <c r="M23" s="291"/>
      <c r="N23" s="67"/>
    </row>
    <row r="24" spans="1:14" ht="17.100000000000001" customHeight="1">
      <c r="A24" s="44"/>
      <c r="B24" s="63"/>
      <c r="C24" s="45"/>
      <c r="D24" s="45"/>
      <c r="E24" s="45"/>
      <c r="F24" s="44"/>
      <c r="G24" s="63"/>
      <c r="H24" s="45"/>
      <c r="I24" s="45"/>
      <c r="J24" s="45"/>
      <c r="K24" s="291"/>
      <c r="L24" s="291"/>
      <c r="M24" s="291"/>
      <c r="N24" s="67"/>
    </row>
    <row r="25" spans="1:14" ht="17.100000000000001" customHeight="1">
      <c r="A25" s="44"/>
      <c r="B25" s="63"/>
      <c r="C25" s="45"/>
      <c r="D25" s="45"/>
      <c r="E25" s="45"/>
      <c r="F25" s="44"/>
      <c r="G25" s="63"/>
      <c r="H25" s="45"/>
      <c r="I25" s="45"/>
      <c r="J25" s="45"/>
      <c r="K25" s="291"/>
      <c r="L25" s="291"/>
      <c r="M25" s="291"/>
      <c r="N25" s="67"/>
    </row>
    <row r="26" spans="1:14" ht="17.100000000000001" customHeight="1">
      <c r="A26" s="44"/>
      <c r="B26" s="63"/>
      <c r="C26" s="45"/>
      <c r="D26" s="45"/>
      <c r="E26" s="45"/>
      <c r="F26" s="44"/>
      <c r="G26" s="63"/>
      <c r="H26" s="45"/>
      <c r="I26" s="45"/>
      <c r="J26" s="45"/>
      <c r="K26" s="291"/>
      <c r="L26" s="291"/>
      <c r="M26" s="291"/>
      <c r="N26" s="67"/>
    </row>
    <row r="27" spans="1:14" ht="17.100000000000001" customHeight="1">
      <c r="A27" s="44"/>
      <c r="B27" s="63"/>
      <c r="C27" s="45"/>
      <c r="D27" s="45"/>
      <c r="E27" s="45"/>
      <c r="F27" s="44"/>
      <c r="G27" s="63"/>
      <c r="H27" s="45"/>
      <c r="I27" s="45"/>
      <c r="J27" s="45"/>
      <c r="K27" s="291"/>
      <c r="L27" s="291"/>
      <c r="M27" s="291"/>
      <c r="N27" s="67"/>
    </row>
    <row r="28" spans="1:14" ht="17.25" customHeight="1">
      <c r="A28" s="44"/>
      <c r="B28" s="63"/>
      <c r="C28" s="45"/>
      <c r="D28" s="45"/>
      <c r="E28" s="45"/>
      <c r="F28" s="44"/>
      <c r="G28" s="63"/>
      <c r="H28" s="45"/>
      <c r="I28" s="45"/>
      <c r="J28" s="45"/>
      <c r="K28" s="291"/>
      <c r="L28" s="291"/>
      <c r="M28" s="291"/>
      <c r="N28" s="67"/>
    </row>
    <row r="29" spans="1:14" ht="17.25" customHeight="1">
      <c r="A29" s="44"/>
      <c r="B29" s="63"/>
      <c r="C29" s="45"/>
      <c r="D29" s="45"/>
      <c r="E29" s="45"/>
      <c r="F29" s="44"/>
      <c r="G29" s="63"/>
      <c r="H29" s="45"/>
      <c r="I29" s="45"/>
      <c r="J29" s="45"/>
      <c r="K29" s="291"/>
      <c r="L29" s="291"/>
      <c r="M29" s="291"/>
      <c r="N29" s="67"/>
    </row>
    <row r="30" spans="1:14" ht="17.25" customHeight="1">
      <c r="A30" s="44"/>
      <c r="B30" s="63"/>
      <c r="C30" s="45"/>
      <c r="D30" s="45"/>
      <c r="E30" s="45"/>
      <c r="F30" s="44"/>
      <c r="G30" s="63"/>
      <c r="H30" s="45"/>
      <c r="I30" s="45"/>
      <c r="J30" s="45"/>
      <c r="K30" s="291"/>
      <c r="L30" s="291"/>
      <c r="M30" s="291"/>
      <c r="N30" s="67"/>
    </row>
    <row r="31" spans="1:14" ht="17.25" customHeight="1">
      <c r="A31" s="44"/>
      <c r="B31" s="63"/>
      <c r="C31" s="45"/>
      <c r="D31" s="45"/>
      <c r="E31" s="45"/>
      <c r="F31" s="44"/>
      <c r="G31" s="63"/>
      <c r="H31" s="45"/>
      <c r="I31" s="45"/>
      <c r="J31" s="45"/>
      <c r="K31" s="291"/>
      <c r="L31" s="291"/>
      <c r="M31" s="291"/>
      <c r="N31" s="67"/>
    </row>
    <row r="32" spans="1:14" ht="17.25" customHeight="1">
      <c r="A32" s="44"/>
      <c r="B32" s="63"/>
      <c r="C32" s="45"/>
      <c r="D32" s="45"/>
      <c r="E32" s="45"/>
      <c r="F32" s="44"/>
      <c r="G32" s="63"/>
      <c r="H32" s="45"/>
      <c r="I32" s="45"/>
      <c r="J32" s="45"/>
      <c r="K32" s="291"/>
      <c r="L32" s="291"/>
      <c r="M32" s="291"/>
      <c r="N32" s="67"/>
    </row>
    <row r="33" spans="1:14" ht="17.25" customHeight="1">
      <c r="A33" s="44"/>
      <c r="B33" s="63"/>
      <c r="C33" s="45"/>
      <c r="D33" s="45"/>
      <c r="E33" s="45"/>
      <c r="F33" s="44"/>
      <c r="G33" s="63"/>
      <c r="H33" s="45"/>
      <c r="I33" s="45"/>
      <c r="J33" s="45"/>
      <c r="K33" s="291"/>
      <c r="L33" s="291"/>
      <c r="M33" s="291"/>
      <c r="N33" s="67"/>
    </row>
    <row r="34" spans="1:14" ht="17.25" customHeight="1">
      <c r="A34" s="44"/>
      <c r="B34" s="63"/>
      <c r="C34" s="45"/>
      <c r="D34" s="45"/>
      <c r="E34" s="45"/>
      <c r="F34" s="44"/>
      <c r="G34" s="63"/>
      <c r="H34" s="45"/>
      <c r="I34" s="45"/>
      <c r="J34" s="45"/>
      <c r="K34" s="291"/>
      <c r="L34" s="291"/>
      <c r="M34" s="291"/>
      <c r="N34" s="67"/>
    </row>
    <row r="35" spans="1:14" ht="17.25" customHeight="1">
      <c r="A35" s="44"/>
      <c r="B35" s="63"/>
      <c r="C35" s="45"/>
      <c r="D35" s="45"/>
      <c r="E35" s="45"/>
      <c r="F35" s="44"/>
      <c r="G35" s="63"/>
      <c r="H35" s="45"/>
      <c r="I35" s="45"/>
      <c r="J35" s="45"/>
      <c r="K35" s="291"/>
      <c r="L35" s="291"/>
      <c r="M35" s="291"/>
      <c r="N35" s="67"/>
    </row>
    <row r="36" spans="1:14" ht="17.25" customHeight="1">
      <c r="A36" s="44"/>
      <c r="B36" s="63"/>
      <c r="C36" s="45"/>
      <c r="D36" s="45"/>
      <c r="E36" s="45"/>
      <c r="F36" s="44"/>
      <c r="G36" s="63"/>
      <c r="H36" s="45"/>
      <c r="I36" s="45"/>
      <c r="J36" s="45"/>
      <c r="K36" s="291"/>
      <c r="L36" s="291"/>
      <c r="M36" s="291"/>
      <c r="N36" s="67"/>
    </row>
    <row r="37" spans="1:14" ht="17.25" customHeight="1">
      <c r="A37" s="44"/>
      <c r="B37" s="63"/>
      <c r="C37" s="45"/>
      <c r="D37" s="45"/>
      <c r="E37" s="45"/>
      <c r="F37" s="44"/>
      <c r="G37" s="63"/>
      <c r="H37" s="45"/>
      <c r="I37" s="45"/>
      <c r="J37" s="45"/>
      <c r="K37" s="291"/>
      <c r="L37" s="291"/>
      <c r="M37" s="291"/>
      <c r="N37" s="67"/>
    </row>
    <row r="38" spans="1:14" ht="17.25" customHeight="1">
      <c r="A38" s="44"/>
      <c r="B38" s="63"/>
      <c r="C38" s="45"/>
      <c r="D38" s="45"/>
      <c r="E38" s="45"/>
      <c r="F38" s="44"/>
      <c r="G38" s="63"/>
      <c r="H38" s="45"/>
      <c r="I38" s="45"/>
      <c r="J38" s="45"/>
      <c r="K38" s="291"/>
      <c r="L38" s="291"/>
      <c r="M38" s="291"/>
      <c r="N38" s="67"/>
    </row>
    <row r="39" spans="1:14" ht="17.25" customHeight="1">
      <c r="A39" s="44"/>
      <c r="B39" s="63"/>
      <c r="C39" s="45"/>
      <c r="D39" s="45"/>
      <c r="E39" s="45"/>
      <c r="F39" s="44"/>
      <c r="G39" s="63"/>
      <c r="H39" s="45"/>
      <c r="I39" s="45"/>
      <c r="J39" s="45"/>
      <c r="K39" s="291"/>
      <c r="L39" s="291"/>
      <c r="M39" s="291"/>
      <c r="N39" s="67"/>
    </row>
    <row r="40" spans="1:14" ht="17.25" customHeight="1">
      <c r="A40" s="44"/>
      <c r="B40" s="63"/>
      <c r="C40" s="45"/>
      <c r="D40" s="45"/>
      <c r="E40" s="45"/>
      <c r="F40" s="44"/>
      <c r="G40" s="63"/>
      <c r="H40" s="45"/>
      <c r="I40" s="45"/>
      <c r="J40" s="45"/>
      <c r="K40" s="291"/>
      <c r="L40" s="291"/>
      <c r="M40" s="291"/>
      <c r="N40" s="67"/>
    </row>
    <row r="41" spans="1:14" ht="17.100000000000001" customHeight="1">
      <c r="A41" s="44"/>
      <c r="B41" s="63"/>
      <c r="C41" s="45"/>
      <c r="D41" s="45"/>
      <c r="E41" s="45"/>
      <c r="F41" s="44"/>
      <c r="G41" s="63"/>
      <c r="H41" s="45"/>
      <c r="I41" s="45"/>
      <c r="J41" s="45"/>
      <c r="K41" s="291"/>
      <c r="L41" s="291"/>
      <c r="M41" s="291"/>
      <c r="N41" s="67"/>
    </row>
    <row r="42" spans="1:14" ht="17.100000000000001" customHeight="1">
      <c r="A42" s="44"/>
      <c r="B42" s="63"/>
      <c r="C42" s="45"/>
      <c r="D42" s="45"/>
      <c r="E42" s="45"/>
      <c r="F42" s="44"/>
      <c r="G42" s="63"/>
      <c r="H42" s="45"/>
      <c r="I42" s="45"/>
      <c r="J42" s="45"/>
      <c r="K42" s="291"/>
      <c r="L42" s="291"/>
      <c r="M42" s="291"/>
      <c r="N42" s="67"/>
    </row>
    <row r="43" spans="1:14" ht="17.100000000000001" customHeight="1">
      <c r="A43" s="43" t="s">
        <v>144</v>
      </c>
      <c r="B43" s="63"/>
      <c r="C43" s="45"/>
      <c r="D43" s="45"/>
      <c r="E43" s="46">
        <v>28473</v>
      </c>
      <c r="F43" s="43" t="s">
        <v>145</v>
      </c>
      <c r="G43" s="63"/>
      <c r="H43" s="45"/>
      <c r="I43" s="45"/>
      <c r="J43" s="46">
        <v>28473</v>
      </c>
      <c r="K43" s="291"/>
      <c r="L43" s="291"/>
      <c r="M43" s="291"/>
      <c r="N43" s="67"/>
    </row>
    <row r="44" spans="1:14" ht="18.75" customHeight="1"/>
  </sheetData>
  <mergeCells count="2">
    <mergeCell ref="A1:J1"/>
    <mergeCell ref="A3:J3"/>
  </mergeCells>
  <phoneticPr fontId="36" type="noConversion"/>
  <printOptions horizontalCentered="1" verticalCentered="1" gridLines="1"/>
  <pageMargins left="3" right="2" top="1" bottom="1" header="0.5" footer="0"/>
  <pageSetup orientation="landscape" blackAndWhite="1"/>
  <headerFooter alignWithMargins="0">
    <oddHeader>&amp;C@$</oddHeader>
    <oddFooter>&amp;C@&amp;- &amp;P&amp;-$</oddFooter>
  </headerFooter>
</worksheet>
</file>

<file path=xl/worksheets/sheet25.xml><?xml version="1.0" encoding="utf-8"?>
<worksheet xmlns="http://schemas.openxmlformats.org/spreadsheetml/2006/main" xmlns:r="http://schemas.openxmlformats.org/officeDocument/2006/relationships">
  <dimension ref="A1:D101"/>
  <sheetViews>
    <sheetView showGridLines="0" showZeros="0" workbookViewId="0">
      <selection sqref="A1:D1"/>
    </sheetView>
  </sheetViews>
  <sheetFormatPr defaultColWidth="10.42578125" defaultRowHeight="14.25"/>
  <cols>
    <col min="1" max="1" width="39.42578125" style="41" customWidth="1"/>
    <col min="2" max="2" width="27" style="41" customWidth="1"/>
    <col min="3" max="3" width="39.42578125" style="41" customWidth="1"/>
    <col min="4" max="4" width="27" style="41" customWidth="1"/>
    <col min="5" max="256" width="10.42578125" style="41" customWidth="1"/>
    <col min="257" max="16384" width="10.42578125" style="41"/>
  </cols>
  <sheetData>
    <row r="1" spans="1:4" ht="35.25" customHeight="1">
      <c r="A1" s="317" t="s">
        <v>3207</v>
      </c>
      <c r="B1" s="317"/>
      <c r="C1" s="317"/>
      <c r="D1" s="317"/>
    </row>
    <row r="2" spans="1:4" ht="15.75" customHeight="1">
      <c r="A2" s="318" t="s">
        <v>2334</v>
      </c>
      <c r="B2" s="318"/>
      <c r="C2" s="318"/>
      <c r="D2" s="318"/>
    </row>
    <row r="3" spans="1:4" ht="15.75" customHeight="1">
      <c r="A3" s="318" t="s">
        <v>64</v>
      </c>
      <c r="B3" s="318"/>
      <c r="C3" s="318"/>
      <c r="D3" s="318"/>
    </row>
    <row r="4" spans="1:4" ht="17.100000000000001" customHeight="1">
      <c r="A4" s="43" t="s">
        <v>65</v>
      </c>
      <c r="B4" s="43" t="s">
        <v>68</v>
      </c>
      <c r="C4" s="43" t="s">
        <v>65</v>
      </c>
      <c r="D4" s="43" t="s">
        <v>68</v>
      </c>
    </row>
    <row r="5" spans="1:4" ht="17.100000000000001" customHeight="1">
      <c r="A5" s="44" t="s">
        <v>2324</v>
      </c>
      <c r="B5" s="46">
        <v>0</v>
      </c>
      <c r="C5" s="44" t="s">
        <v>2325</v>
      </c>
      <c r="D5" s="46">
        <v>17607</v>
      </c>
    </row>
    <row r="6" spans="1:4" ht="17.100000000000001" customHeight="1">
      <c r="A6" s="44" t="s">
        <v>2335</v>
      </c>
      <c r="B6" s="46">
        <v>0</v>
      </c>
      <c r="C6" s="44" t="s">
        <v>2336</v>
      </c>
      <c r="D6" s="46">
        <v>0</v>
      </c>
    </row>
    <row r="7" spans="1:4" ht="17.100000000000001" customHeight="1">
      <c r="A7" s="44" t="s">
        <v>2337</v>
      </c>
      <c r="B7" s="46">
        <v>0</v>
      </c>
      <c r="C7" s="44" t="s">
        <v>2338</v>
      </c>
      <c r="D7" s="46">
        <v>16701</v>
      </c>
    </row>
    <row r="8" spans="1:4" ht="17.100000000000001" customHeight="1">
      <c r="A8" s="44" t="s">
        <v>2339</v>
      </c>
      <c r="B8" s="46">
        <v>0</v>
      </c>
      <c r="C8" s="44" t="s">
        <v>2340</v>
      </c>
      <c r="D8" s="46">
        <v>0</v>
      </c>
    </row>
    <row r="9" spans="1:4" ht="17.100000000000001" customHeight="1">
      <c r="A9" s="44" t="s">
        <v>2341</v>
      </c>
      <c r="B9" s="46">
        <v>0</v>
      </c>
      <c r="C9" s="44" t="s">
        <v>2342</v>
      </c>
      <c r="D9" s="46">
        <v>0</v>
      </c>
    </row>
    <row r="10" spans="1:4" ht="17.100000000000001" customHeight="1">
      <c r="A10" s="44" t="s">
        <v>2343</v>
      </c>
      <c r="B10" s="46">
        <v>0</v>
      </c>
      <c r="C10" s="44" t="s">
        <v>2344</v>
      </c>
      <c r="D10" s="46">
        <v>0</v>
      </c>
    </row>
    <row r="11" spans="1:4" ht="17.100000000000001" customHeight="1">
      <c r="A11" s="44" t="s">
        <v>2345</v>
      </c>
      <c r="B11" s="46">
        <v>0</v>
      </c>
      <c r="C11" s="44" t="s">
        <v>2346</v>
      </c>
      <c r="D11" s="46">
        <v>0</v>
      </c>
    </row>
    <row r="12" spans="1:4" ht="17.100000000000001" customHeight="1">
      <c r="A12" s="44" t="s">
        <v>2347</v>
      </c>
      <c r="B12" s="46">
        <v>0</v>
      </c>
      <c r="C12" s="44" t="s">
        <v>2348</v>
      </c>
      <c r="D12" s="46">
        <v>906</v>
      </c>
    </row>
    <row r="13" spans="1:4" ht="17.100000000000001" customHeight="1">
      <c r="A13" s="44" t="s">
        <v>2349</v>
      </c>
      <c r="B13" s="46">
        <v>0</v>
      </c>
      <c r="C13" s="44" t="s">
        <v>2350</v>
      </c>
      <c r="D13" s="46">
        <v>0</v>
      </c>
    </row>
    <row r="14" spans="1:4" ht="17.100000000000001" customHeight="1">
      <c r="A14" s="44" t="s">
        <v>2351</v>
      </c>
      <c r="B14" s="46">
        <v>0</v>
      </c>
      <c r="C14" s="44" t="s">
        <v>2352</v>
      </c>
      <c r="D14" s="46">
        <v>0</v>
      </c>
    </row>
    <row r="15" spans="1:4" ht="17.100000000000001" customHeight="1">
      <c r="A15" s="44" t="s">
        <v>2353</v>
      </c>
      <c r="B15" s="46">
        <v>0</v>
      </c>
      <c r="C15" s="44" t="s">
        <v>2327</v>
      </c>
      <c r="D15" s="46">
        <v>0</v>
      </c>
    </row>
    <row r="16" spans="1:4" ht="17.100000000000001" customHeight="1">
      <c r="A16" s="44" t="s">
        <v>2354</v>
      </c>
      <c r="B16" s="46">
        <v>0</v>
      </c>
      <c r="C16" s="44" t="s">
        <v>2355</v>
      </c>
      <c r="D16" s="46">
        <v>0</v>
      </c>
    </row>
    <row r="17" spans="1:4" ht="17.100000000000001" customHeight="1">
      <c r="A17" s="44" t="s">
        <v>2356</v>
      </c>
      <c r="B17" s="46">
        <v>0</v>
      </c>
      <c r="C17" s="44" t="s">
        <v>2357</v>
      </c>
      <c r="D17" s="46">
        <v>0</v>
      </c>
    </row>
    <row r="18" spans="1:4" ht="17.100000000000001" customHeight="1">
      <c r="A18" s="44" t="s">
        <v>2358</v>
      </c>
      <c r="B18" s="46">
        <v>0</v>
      </c>
      <c r="C18" s="44" t="s">
        <v>2359</v>
      </c>
      <c r="D18" s="46">
        <v>0</v>
      </c>
    </row>
    <row r="19" spans="1:4" ht="17.100000000000001" customHeight="1">
      <c r="A19" s="44" t="s">
        <v>2360</v>
      </c>
      <c r="B19" s="46">
        <v>0</v>
      </c>
      <c r="C19" s="44" t="s">
        <v>2361</v>
      </c>
      <c r="D19" s="46">
        <v>0</v>
      </c>
    </row>
    <row r="20" spans="1:4" ht="17.100000000000001" customHeight="1">
      <c r="A20" s="44" t="s">
        <v>2362</v>
      </c>
      <c r="B20" s="46">
        <v>0</v>
      </c>
      <c r="C20" s="44" t="s">
        <v>2363</v>
      </c>
      <c r="D20" s="46">
        <v>0</v>
      </c>
    </row>
    <row r="21" spans="1:4" ht="17.100000000000001" customHeight="1">
      <c r="A21" s="44" t="s">
        <v>2364</v>
      </c>
      <c r="B21" s="46">
        <v>0</v>
      </c>
      <c r="C21" s="44" t="s">
        <v>2365</v>
      </c>
      <c r="D21" s="46">
        <v>0</v>
      </c>
    </row>
    <row r="22" spans="1:4" ht="17.100000000000001" customHeight="1">
      <c r="A22" s="44" t="s">
        <v>2366</v>
      </c>
      <c r="B22" s="46">
        <v>0</v>
      </c>
      <c r="C22" s="44" t="s">
        <v>2367</v>
      </c>
      <c r="D22" s="46">
        <v>0</v>
      </c>
    </row>
    <row r="23" spans="1:4" ht="17.100000000000001" customHeight="1">
      <c r="A23" s="44" t="s">
        <v>2368</v>
      </c>
      <c r="B23" s="46">
        <v>0</v>
      </c>
      <c r="C23" s="44" t="s">
        <v>2369</v>
      </c>
      <c r="D23" s="46">
        <v>0</v>
      </c>
    </row>
    <row r="24" spans="1:4" ht="17.100000000000001" customHeight="1">
      <c r="A24" s="44" t="s">
        <v>2370</v>
      </c>
      <c r="B24" s="46">
        <v>0</v>
      </c>
      <c r="C24" s="44" t="s">
        <v>2371</v>
      </c>
      <c r="D24" s="46">
        <v>0</v>
      </c>
    </row>
    <row r="25" spans="1:4" ht="17.100000000000001" customHeight="1">
      <c r="A25" s="44" t="s">
        <v>2372</v>
      </c>
      <c r="B25" s="46">
        <v>0</v>
      </c>
      <c r="C25" s="44" t="s">
        <v>2373</v>
      </c>
      <c r="D25" s="46">
        <v>0</v>
      </c>
    </row>
    <row r="26" spans="1:4" ht="17.100000000000001" customHeight="1">
      <c r="A26" s="44" t="s">
        <v>2374</v>
      </c>
      <c r="B26" s="46">
        <v>0</v>
      </c>
      <c r="C26" s="44" t="s">
        <v>2331</v>
      </c>
      <c r="D26" s="46">
        <v>0</v>
      </c>
    </row>
    <row r="27" spans="1:4" ht="17.100000000000001" customHeight="1">
      <c r="A27" s="44" t="s">
        <v>2375</v>
      </c>
      <c r="B27" s="46">
        <v>0</v>
      </c>
      <c r="C27" s="44" t="s">
        <v>2376</v>
      </c>
      <c r="D27" s="46">
        <v>0</v>
      </c>
    </row>
    <row r="28" spans="1:4" ht="17.100000000000001" customHeight="1">
      <c r="A28" s="44" t="s">
        <v>2377</v>
      </c>
      <c r="B28" s="46">
        <v>0</v>
      </c>
      <c r="C28" s="44" t="s">
        <v>2378</v>
      </c>
      <c r="D28" s="46">
        <v>0</v>
      </c>
    </row>
    <row r="29" spans="1:4" ht="17.100000000000001" customHeight="1">
      <c r="A29" s="44" t="s">
        <v>2379</v>
      </c>
      <c r="B29" s="46">
        <v>0</v>
      </c>
      <c r="C29" s="44" t="s">
        <v>2380</v>
      </c>
      <c r="D29" s="46">
        <v>0</v>
      </c>
    </row>
    <row r="30" spans="1:4" ht="17.100000000000001" customHeight="1">
      <c r="A30" s="44" t="s">
        <v>2381</v>
      </c>
      <c r="B30" s="46">
        <v>0</v>
      </c>
      <c r="C30" s="44" t="s">
        <v>2382</v>
      </c>
      <c r="D30" s="46">
        <v>0</v>
      </c>
    </row>
    <row r="31" spans="1:4" ht="17.100000000000001" customHeight="1">
      <c r="A31" s="44" t="s">
        <v>2383</v>
      </c>
      <c r="B31" s="46">
        <v>0</v>
      </c>
      <c r="C31" s="44" t="s">
        <v>2384</v>
      </c>
      <c r="D31" s="46">
        <v>0</v>
      </c>
    </row>
    <row r="32" spans="1:4" ht="17.100000000000001" customHeight="1">
      <c r="A32" s="44" t="s">
        <v>2385</v>
      </c>
      <c r="B32" s="46">
        <v>0</v>
      </c>
      <c r="C32" s="44"/>
      <c r="D32" s="45"/>
    </row>
    <row r="33" spans="1:4" ht="17.100000000000001" customHeight="1">
      <c r="A33" s="44" t="s">
        <v>2386</v>
      </c>
      <c r="B33" s="46">
        <v>0</v>
      </c>
      <c r="C33" s="44"/>
      <c r="D33" s="45"/>
    </row>
    <row r="34" spans="1:4" ht="17.100000000000001" customHeight="1">
      <c r="A34" s="44" t="s">
        <v>2387</v>
      </c>
      <c r="B34" s="46">
        <v>0</v>
      </c>
      <c r="C34" s="44"/>
      <c r="D34" s="45"/>
    </row>
    <row r="35" spans="1:4" ht="17.100000000000001" customHeight="1">
      <c r="A35" s="44" t="s">
        <v>2388</v>
      </c>
      <c r="B35" s="46">
        <v>0</v>
      </c>
      <c r="C35" s="44"/>
      <c r="D35" s="45"/>
    </row>
    <row r="36" spans="1:4" ht="17.100000000000001" customHeight="1">
      <c r="A36" s="44" t="s">
        <v>2326</v>
      </c>
      <c r="B36" s="46">
        <v>8382</v>
      </c>
      <c r="C36" s="44"/>
      <c r="D36" s="45"/>
    </row>
    <row r="37" spans="1:4" ht="17.100000000000001" customHeight="1">
      <c r="A37" s="44" t="s">
        <v>2389</v>
      </c>
      <c r="B37" s="46">
        <v>0</v>
      </c>
      <c r="C37" s="44"/>
      <c r="D37" s="45"/>
    </row>
    <row r="38" spans="1:4" ht="17.100000000000001" customHeight="1">
      <c r="A38" s="44" t="s">
        <v>2390</v>
      </c>
      <c r="B38" s="46">
        <v>0</v>
      </c>
      <c r="C38" s="44"/>
      <c r="D38" s="45"/>
    </row>
    <row r="39" spans="1:4" ht="17.100000000000001" customHeight="1">
      <c r="A39" s="44" t="s">
        <v>2391</v>
      </c>
      <c r="B39" s="46">
        <v>0</v>
      </c>
      <c r="C39" s="44"/>
      <c r="D39" s="45"/>
    </row>
    <row r="40" spans="1:4" ht="17.100000000000001" customHeight="1">
      <c r="A40" s="44" t="s">
        <v>2392</v>
      </c>
      <c r="B40" s="46">
        <v>8382</v>
      </c>
      <c r="C40" s="44"/>
      <c r="D40" s="45"/>
    </row>
    <row r="41" spans="1:4" ht="17.100000000000001" customHeight="1">
      <c r="A41" s="44" t="s">
        <v>2328</v>
      </c>
      <c r="B41" s="46">
        <v>0</v>
      </c>
      <c r="C41" s="44"/>
      <c r="D41" s="45"/>
    </row>
    <row r="42" spans="1:4" ht="17.100000000000001" customHeight="1">
      <c r="A42" s="44" t="s">
        <v>2393</v>
      </c>
      <c r="B42" s="46">
        <v>0</v>
      </c>
      <c r="C42" s="44"/>
      <c r="D42" s="45"/>
    </row>
    <row r="43" spans="1:4" ht="17.100000000000001" customHeight="1">
      <c r="A43" s="44" t="s">
        <v>2394</v>
      </c>
      <c r="B43" s="46">
        <v>0</v>
      </c>
      <c r="C43" s="44"/>
      <c r="D43" s="45"/>
    </row>
    <row r="44" spans="1:4" ht="17.100000000000001" customHeight="1">
      <c r="A44" s="44" t="s">
        <v>2395</v>
      </c>
      <c r="B44" s="46">
        <v>0</v>
      </c>
      <c r="C44" s="44"/>
      <c r="D44" s="45"/>
    </row>
    <row r="45" spans="1:4" ht="17.100000000000001" customHeight="1">
      <c r="A45" s="44" t="s">
        <v>2396</v>
      </c>
      <c r="B45" s="46">
        <v>0</v>
      </c>
      <c r="C45" s="44"/>
      <c r="D45" s="45"/>
    </row>
    <row r="46" spans="1:4" ht="17.100000000000001" customHeight="1">
      <c r="A46" s="44" t="s">
        <v>2330</v>
      </c>
      <c r="B46" s="46">
        <v>0</v>
      </c>
      <c r="C46" s="44"/>
      <c r="D46" s="45"/>
    </row>
    <row r="47" spans="1:4" ht="17.100000000000001" customHeight="1">
      <c r="A47" s="44" t="s">
        <v>2397</v>
      </c>
      <c r="B47" s="46">
        <v>0</v>
      </c>
      <c r="C47" s="44"/>
      <c r="D47" s="45"/>
    </row>
    <row r="48" spans="1:4" ht="17.100000000000001" customHeight="1">
      <c r="A48" s="44" t="s">
        <v>2398</v>
      </c>
      <c r="B48" s="46">
        <v>0</v>
      </c>
      <c r="C48" s="44"/>
      <c r="D48" s="45"/>
    </row>
    <row r="49" spans="1:4" ht="17.100000000000001" customHeight="1">
      <c r="A49" s="44" t="s">
        <v>2399</v>
      </c>
      <c r="B49" s="46">
        <v>0</v>
      </c>
      <c r="C49" s="44"/>
      <c r="D49" s="45"/>
    </row>
    <row r="50" spans="1:4" ht="17.100000000000001" customHeight="1">
      <c r="A50" s="44" t="s">
        <v>2332</v>
      </c>
      <c r="B50" s="46">
        <v>0</v>
      </c>
      <c r="C50" s="44"/>
      <c r="D50" s="45"/>
    </row>
    <row r="51" spans="1:4" ht="17.100000000000001" customHeight="1">
      <c r="A51" s="44"/>
      <c r="B51" s="45"/>
      <c r="C51" s="44"/>
      <c r="D51" s="45"/>
    </row>
    <row r="52" spans="1:4" ht="409.5" hidden="1" customHeight="1">
      <c r="A52" s="44"/>
      <c r="B52" s="45"/>
      <c r="C52" s="44"/>
      <c r="D52" s="45"/>
    </row>
    <row r="53" spans="1:4" ht="409.5" hidden="1" customHeight="1">
      <c r="A53" s="44"/>
      <c r="B53" s="45"/>
      <c r="C53" s="44"/>
      <c r="D53" s="45"/>
    </row>
    <row r="54" spans="1:4" ht="409.5" hidden="1" customHeight="1">
      <c r="A54" s="44"/>
      <c r="B54" s="45"/>
      <c r="C54" s="44"/>
      <c r="D54" s="45"/>
    </row>
    <row r="55" spans="1:4" ht="409.5" hidden="1" customHeight="1">
      <c r="A55" s="44"/>
      <c r="B55" s="45"/>
      <c r="C55" s="44"/>
      <c r="D55" s="45"/>
    </row>
    <row r="56" spans="1:4" ht="409.5" hidden="1" customHeight="1">
      <c r="A56" s="44"/>
      <c r="B56" s="45"/>
      <c r="C56" s="44"/>
      <c r="D56" s="45"/>
    </row>
    <row r="57" spans="1:4" ht="409.5" hidden="1" customHeight="1">
      <c r="A57" s="44"/>
      <c r="B57" s="45"/>
      <c r="C57" s="44"/>
      <c r="D57" s="45"/>
    </row>
    <row r="58" spans="1:4" ht="409.5" hidden="1" customHeight="1">
      <c r="A58" s="44"/>
      <c r="B58" s="45"/>
      <c r="C58" s="44"/>
      <c r="D58" s="45"/>
    </row>
    <row r="59" spans="1:4" ht="409.5" hidden="1" customHeight="1">
      <c r="A59" s="44"/>
      <c r="B59" s="45"/>
      <c r="C59" s="44"/>
      <c r="D59" s="45"/>
    </row>
    <row r="60" spans="1:4" ht="409.5" hidden="1" customHeight="1">
      <c r="A60" s="44"/>
      <c r="B60" s="45"/>
      <c r="C60" s="44"/>
      <c r="D60" s="45"/>
    </row>
    <row r="61" spans="1:4" ht="409.5" hidden="1" customHeight="1">
      <c r="A61" s="44"/>
      <c r="B61" s="45"/>
      <c r="C61" s="44"/>
      <c r="D61" s="45"/>
    </row>
    <row r="62" spans="1:4" ht="409.5" hidden="1" customHeight="1">
      <c r="A62" s="44"/>
      <c r="B62" s="45"/>
      <c r="C62" s="44"/>
      <c r="D62" s="45"/>
    </row>
    <row r="63" spans="1:4" ht="409.5" hidden="1" customHeight="1">
      <c r="A63" s="44"/>
      <c r="B63" s="45"/>
      <c r="C63" s="44"/>
      <c r="D63" s="45"/>
    </row>
    <row r="64" spans="1:4" ht="409.5" hidden="1" customHeight="1">
      <c r="A64" s="44"/>
      <c r="B64" s="45"/>
      <c r="C64" s="44"/>
      <c r="D64" s="45"/>
    </row>
    <row r="65" spans="1:4" ht="409.5" hidden="1" customHeight="1">
      <c r="A65" s="44"/>
      <c r="B65" s="45"/>
      <c r="C65" s="44"/>
      <c r="D65" s="45"/>
    </row>
    <row r="66" spans="1:4" ht="409.5" hidden="1" customHeight="1">
      <c r="A66" s="44"/>
      <c r="B66" s="45"/>
      <c r="C66" s="44"/>
      <c r="D66" s="45"/>
    </row>
    <row r="67" spans="1:4" ht="409.5" hidden="1" customHeight="1">
      <c r="A67" s="44"/>
      <c r="B67" s="45"/>
      <c r="C67" s="44"/>
      <c r="D67" s="45"/>
    </row>
    <row r="68" spans="1:4" ht="409.5" hidden="1" customHeight="1">
      <c r="A68" s="44"/>
      <c r="B68" s="45"/>
      <c r="C68" s="44"/>
      <c r="D68" s="45"/>
    </row>
    <row r="69" spans="1:4" ht="409.5" hidden="1" customHeight="1">
      <c r="A69" s="44"/>
      <c r="B69" s="45"/>
      <c r="C69" s="44"/>
      <c r="D69" s="45"/>
    </row>
    <row r="70" spans="1:4" ht="409.5" hidden="1" customHeight="1">
      <c r="A70" s="44"/>
      <c r="B70" s="45"/>
      <c r="C70" s="44"/>
      <c r="D70" s="45"/>
    </row>
    <row r="71" spans="1:4" ht="409.5" hidden="1" customHeight="1">
      <c r="A71" s="44"/>
      <c r="B71" s="45"/>
      <c r="C71" s="44"/>
      <c r="D71" s="45"/>
    </row>
    <row r="72" spans="1:4" ht="409.5" hidden="1" customHeight="1">
      <c r="A72" s="44"/>
      <c r="B72" s="45"/>
      <c r="C72" s="44"/>
      <c r="D72" s="45"/>
    </row>
    <row r="73" spans="1:4" ht="409.5" hidden="1" customHeight="1">
      <c r="A73" s="44"/>
      <c r="B73" s="45"/>
      <c r="C73" s="44"/>
      <c r="D73" s="45"/>
    </row>
    <row r="74" spans="1:4" ht="17.25" customHeight="1">
      <c r="A74" s="44"/>
      <c r="B74" s="45"/>
      <c r="C74" s="44"/>
      <c r="D74" s="45"/>
    </row>
    <row r="75" spans="1:4" ht="17.25" customHeight="1">
      <c r="A75" s="44"/>
      <c r="B75" s="45"/>
      <c r="C75" s="44"/>
      <c r="D75" s="45"/>
    </row>
    <row r="76" spans="1:4" ht="17.100000000000001" customHeight="1">
      <c r="A76" s="44"/>
      <c r="B76" s="45"/>
      <c r="C76" s="44"/>
      <c r="D76" s="45"/>
    </row>
    <row r="77" spans="1:4" ht="17.100000000000001" customHeight="1">
      <c r="A77" s="44"/>
      <c r="B77" s="45"/>
      <c r="C77" s="44"/>
      <c r="D77" s="45"/>
    </row>
    <row r="78" spans="1:4" ht="17.100000000000001" customHeight="1">
      <c r="A78" s="44"/>
      <c r="B78" s="45"/>
      <c r="C78" s="44"/>
      <c r="D78" s="45"/>
    </row>
    <row r="79" spans="1:4" ht="17.100000000000001" customHeight="1">
      <c r="A79" s="44"/>
      <c r="B79" s="45"/>
      <c r="C79" s="44"/>
      <c r="D79" s="45"/>
    </row>
    <row r="80" spans="1:4" ht="17.100000000000001" customHeight="1">
      <c r="A80" s="44"/>
      <c r="B80" s="45"/>
      <c r="C80" s="44"/>
      <c r="D80" s="45"/>
    </row>
    <row r="81" spans="1:4" ht="17.100000000000001" customHeight="1">
      <c r="A81" s="44"/>
      <c r="B81" s="45"/>
      <c r="C81" s="44"/>
      <c r="D81" s="45"/>
    </row>
    <row r="82" spans="1:4" ht="17.100000000000001" customHeight="1">
      <c r="A82" s="44"/>
      <c r="B82" s="45"/>
      <c r="C82" s="44"/>
      <c r="D82" s="45"/>
    </row>
    <row r="83" spans="1:4" ht="17.100000000000001" customHeight="1">
      <c r="A83" s="44"/>
      <c r="B83" s="45"/>
      <c r="C83" s="44"/>
      <c r="D83" s="45"/>
    </row>
    <row r="84" spans="1:4" ht="17.25" customHeight="1">
      <c r="A84" s="44"/>
      <c r="B84" s="45"/>
      <c r="C84" s="44"/>
      <c r="D84" s="45"/>
    </row>
    <row r="85" spans="1:4" ht="17.25" customHeight="1">
      <c r="A85" s="44"/>
      <c r="B85" s="45"/>
      <c r="C85" s="44"/>
      <c r="D85" s="45"/>
    </row>
    <row r="86" spans="1:4" ht="17.25" customHeight="1">
      <c r="A86" s="44"/>
      <c r="B86" s="45"/>
      <c r="C86" s="44"/>
      <c r="D86" s="45"/>
    </row>
    <row r="87" spans="1:4" ht="17.25" customHeight="1">
      <c r="A87" s="44"/>
      <c r="B87" s="45"/>
      <c r="C87" s="44"/>
      <c r="D87" s="45"/>
    </row>
    <row r="88" spans="1:4" ht="17.25" customHeight="1">
      <c r="A88" s="44"/>
      <c r="B88" s="45"/>
      <c r="C88" s="44"/>
      <c r="D88" s="45"/>
    </row>
    <row r="89" spans="1:4" ht="17.25" customHeight="1">
      <c r="A89" s="44"/>
      <c r="B89" s="45"/>
      <c r="C89" s="44"/>
      <c r="D89" s="45"/>
    </row>
    <row r="90" spans="1:4" ht="17.25" customHeight="1">
      <c r="A90" s="44"/>
      <c r="B90" s="45"/>
      <c r="C90" s="44"/>
      <c r="D90" s="45"/>
    </row>
    <row r="91" spans="1:4" ht="17.25" customHeight="1">
      <c r="A91" s="44"/>
      <c r="B91" s="45"/>
      <c r="C91" s="44"/>
      <c r="D91" s="45"/>
    </row>
    <row r="92" spans="1:4" ht="17.25" customHeight="1">
      <c r="A92" s="44"/>
      <c r="B92" s="45"/>
      <c r="C92" s="44"/>
      <c r="D92" s="45"/>
    </row>
    <row r="93" spans="1:4" ht="17.25" customHeight="1">
      <c r="A93" s="44"/>
      <c r="B93" s="45"/>
      <c r="C93" s="44"/>
      <c r="D93" s="45"/>
    </row>
    <row r="94" spans="1:4" ht="17.25" customHeight="1">
      <c r="A94" s="44"/>
      <c r="B94" s="45"/>
      <c r="C94" s="44"/>
      <c r="D94" s="45"/>
    </row>
    <row r="95" spans="1:4" ht="17.25" customHeight="1">
      <c r="A95" s="44"/>
      <c r="B95" s="45"/>
      <c r="C95" s="44"/>
      <c r="D95" s="45"/>
    </row>
    <row r="96" spans="1:4" ht="17.25" customHeight="1">
      <c r="A96" s="44"/>
      <c r="B96" s="45"/>
      <c r="C96" s="44"/>
      <c r="D96" s="45"/>
    </row>
    <row r="97" spans="1:4" ht="17.25" customHeight="1">
      <c r="A97" s="44"/>
      <c r="B97" s="45"/>
      <c r="C97" s="44"/>
      <c r="D97" s="45"/>
    </row>
    <row r="98" spans="1:4" ht="17.25" customHeight="1">
      <c r="A98" s="44"/>
      <c r="B98" s="45"/>
      <c r="C98" s="44"/>
      <c r="D98" s="45"/>
    </row>
    <row r="99" spans="1:4" ht="17.25" customHeight="1">
      <c r="A99" s="44"/>
      <c r="B99" s="45"/>
      <c r="C99" s="44"/>
      <c r="D99" s="45"/>
    </row>
    <row r="100" spans="1:4" ht="17.25" customHeight="1">
      <c r="A100" s="43" t="s">
        <v>117</v>
      </c>
      <c r="B100" s="46">
        <v>8382</v>
      </c>
      <c r="C100" s="43" t="s">
        <v>118</v>
      </c>
      <c r="D100" s="46">
        <v>17607</v>
      </c>
    </row>
    <row r="101" spans="1:4" ht="17.100000000000001" customHeight="1"/>
  </sheetData>
  <mergeCells count="3">
    <mergeCell ref="A1:D1"/>
    <mergeCell ref="A2:D2"/>
    <mergeCell ref="A3:D3"/>
  </mergeCells>
  <phoneticPr fontId="36" type="noConversion"/>
  <printOptions horizontalCentered="1" verticalCentered="1" gridLines="1"/>
  <pageMargins left="3" right="2" top="1" bottom="1" header="0" footer="0"/>
  <pageSetup scale="95" orientation="landscape" blackAndWhite="1"/>
  <headerFooter alignWithMargins="0">
    <oddHeader>&amp;C@$</oddHeader>
    <oddFooter>&amp;C@&amp;- &amp;P&amp;-$</oddFooter>
  </headerFooter>
</worksheet>
</file>

<file path=xl/worksheets/sheet26.xml><?xml version="1.0" encoding="utf-8"?>
<worksheet xmlns="http://schemas.openxmlformats.org/spreadsheetml/2006/main" xmlns:r="http://schemas.openxmlformats.org/officeDocument/2006/relationships">
  <dimension ref="A1:N42"/>
  <sheetViews>
    <sheetView showGridLines="0" showZeros="0" workbookViewId="0">
      <selection activeCell="H31" sqref="H31"/>
    </sheetView>
  </sheetViews>
  <sheetFormatPr defaultColWidth="10.42578125" defaultRowHeight="14.25"/>
  <cols>
    <col min="1" max="1" width="35.5703125" style="41" customWidth="1"/>
    <col min="2" max="7" width="18.7109375" style="41" customWidth="1"/>
    <col min="8" max="8" width="35.5703125" style="41" customWidth="1"/>
    <col min="9" max="14" width="18.7109375" style="41" customWidth="1"/>
    <col min="15" max="256" width="10.42578125" style="41" customWidth="1"/>
    <col min="257" max="16384" width="10.42578125" style="41"/>
  </cols>
  <sheetData>
    <row r="1" spans="1:14" ht="35.25" customHeight="1">
      <c r="A1" s="317" t="s">
        <v>3208</v>
      </c>
      <c r="B1" s="317"/>
      <c r="C1" s="317"/>
      <c r="D1" s="317"/>
      <c r="E1" s="317"/>
      <c r="F1" s="317"/>
      <c r="G1" s="317"/>
      <c r="H1" s="317"/>
      <c r="I1" s="317"/>
      <c r="J1" s="317"/>
      <c r="K1" s="317"/>
      <c r="L1" s="317"/>
      <c r="M1" s="317"/>
      <c r="N1" s="317"/>
    </row>
    <row r="2" spans="1:14" ht="17.100000000000001" customHeight="1">
      <c r="A2" s="318" t="s">
        <v>2400</v>
      </c>
      <c r="B2" s="318"/>
      <c r="C2" s="318"/>
      <c r="D2" s="318"/>
      <c r="E2" s="318"/>
      <c r="F2" s="318"/>
      <c r="G2" s="318"/>
      <c r="H2" s="318"/>
      <c r="I2" s="318"/>
      <c r="J2" s="318"/>
      <c r="K2" s="318"/>
      <c r="L2" s="318"/>
      <c r="M2" s="318"/>
      <c r="N2" s="318"/>
    </row>
    <row r="3" spans="1:14" ht="17.100000000000001" customHeight="1">
      <c r="A3" s="318" t="s">
        <v>64</v>
      </c>
      <c r="B3" s="318"/>
      <c r="C3" s="318"/>
      <c r="D3" s="318"/>
      <c r="E3" s="318"/>
      <c r="F3" s="318"/>
      <c r="G3" s="318"/>
      <c r="H3" s="318"/>
      <c r="I3" s="318"/>
      <c r="J3" s="318"/>
      <c r="K3" s="318"/>
      <c r="L3" s="318"/>
      <c r="M3" s="318"/>
      <c r="N3" s="318"/>
    </row>
    <row r="4" spans="1:14" ht="34.5" customHeight="1">
      <c r="A4" s="43" t="s">
        <v>65</v>
      </c>
      <c r="B4" s="43" t="s">
        <v>1930</v>
      </c>
      <c r="C4" s="43" t="s">
        <v>1931</v>
      </c>
      <c r="D4" s="43" t="s">
        <v>1932</v>
      </c>
      <c r="E4" s="43" t="s">
        <v>1933</v>
      </c>
      <c r="F4" s="43" t="s">
        <v>1934</v>
      </c>
      <c r="G4" s="43" t="s">
        <v>1935</v>
      </c>
      <c r="H4" s="43" t="s">
        <v>65</v>
      </c>
      <c r="I4" s="43" t="s">
        <v>1930</v>
      </c>
      <c r="J4" s="43" t="s">
        <v>1931</v>
      </c>
      <c r="K4" s="43" t="s">
        <v>1932</v>
      </c>
      <c r="L4" s="43" t="s">
        <v>1933</v>
      </c>
      <c r="M4" s="43" t="s">
        <v>1934</v>
      </c>
      <c r="N4" s="43" t="s">
        <v>1935</v>
      </c>
    </row>
    <row r="5" spans="1:14" ht="17.100000000000001" customHeight="1">
      <c r="A5" s="44" t="s">
        <v>2324</v>
      </c>
      <c r="B5" s="46">
        <v>0</v>
      </c>
      <c r="C5" s="46">
        <v>0</v>
      </c>
      <c r="D5" s="46">
        <v>0</v>
      </c>
      <c r="E5" s="46">
        <v>0</v>
      </c>
      <c r="F5" s="46">
        <v>0</v>
      </c>
      <c r="G5" s="46">
        <v>0</v>
      </c>
      <c r="H5" s="44" t="s">
        <v>2325</v>
      </c>
      <c r="I5" s="46">
        <v>17607</v>
      </c>
      <c r="J5" s="46">
        <v>0</v>
      </c>
      <c r="K5" s="46">
        <v>17607</v>
      </c>
      <c r="L5" s="46">
        <v>0</v>
      </c>
      <c r="M5" s="46">
        <v>0</v>
      </c>
      <c r="N5" s="46">
        <v>0</v>
      </c>
    </row>
    <row r="6" spans="1:14" ht="17.100000000000001" customHeight="1">
      <c r="A6" s="44" t="s">
        <v>2326</v>
      </c>
      <c r="B6" s="46">
        <v>8382</v>
      </c>
      <c r="C6" s="46">
        <v>0</v>
      </c>
      <c r="D6" s="46">
        <v>8382</v>
      </c>
      <c r="E6" s="46">
        <v>0</v>
      </c>
      <c r="F6" s="46">
        <v>0</v>
      </c>
      <c r="G6" s="46">
        <v>0</v>
      </c>
      <c r="H6" s="44" t="s">
        <v>2327</v>
      </c>
      <c r="I6" s="46">
        <v>0</v>
      </c>
      <c r="J6" s="46">
        <v>0</v>
      </c>
      <c r="K6" s="46">
        <v>0</v>
      </c>
      <c r="L6" s="46">
        <v>0</v>
      </c>
      <c r="M6" s="46">
        <v>0</v>
      </c>
      <c r="N6" s="46">
        <v>0</v>
      </c>
    </row>
    <row r="7" spans="1:14" ht="17.100000000000001" customHeight="1">
      <c r="A7" s="44" t="s">
        <v>2328</v>
      </c>
      <c r="B7" s="46">
        <v>0</v>
      </c>
      <c r="C7" s="46">
        <v>0</v>
      </c>
      <c r="D7" s="46">
        <v>0</v>
      </c>
      <c r="E7" s="46">
        <v>0</v>
      </c>
      <c r="F7" s="46">
        <v>0</v>
      </c>
      <c r="G7" s="46">
        <v>0</v>
      </c>
      <c r="H7" s="44" t="s">
        <v>2329</v>
      </c>
      <c r="I7" s="46">
        <v>0</v>
      </c>
      <c r="J7" s="46">
        <v>0</v>
      </c>
      <c r="K7" s="46">
        <v>0</v>
      </c>
      <c r="L7" s="46">
        <v>0</v>
      </c>
      <c r="M7" s="46">
        <v>0</v>
      </c>
      <c r="N7" s="46">
        <v>0</v>
      </c>
    </row>
    <row r="8" spans="1:14" ht="17.100000000000001" customHeight="1">
      <c r="A8" s="44" t="s">
        <v>2330</v>
      </c>
      <c r="B8" s="46">
        <v>0</v>
      </c>
      <c r="C8" s="46">
        <v>0</v>
      </c>
      <c r="D8" s="46">
        <v>0</v>
      </c>
      <c r="E8" s="46">
        <v>0</v>
      </c>
      <c r="F8" s="46">
        <v>0</v>
      </c>
      <c r="G8" s="46">
        <v>0</v>
      </c>
      <c r="H8" s="44" t="s">
        <v>2331</v>
      </c>
      <c r="I8" s="46">
        <v>0</v>
      </c>
      <c r="J8" s="46">
        <v>0</v>
      </c>
      <c r="K8" s="46">
        <v>0</v>
      </c>
      <c r="L8" s="46">
        <v>0</v>
      </c>
      <c r="M8" s="46">
        <v>0</v>
      </c>
      <c r="N8" s="46">
        <v>0</v>
      </c>
    </row>
    <row r="9" spans="1:14" ht="17.100000000000001" customHeight="1">
      <c r="A9" s="44" t="s">
        <v>2332</v>
      </c>
      <c r="B9" s="46">
        <v>0</v>
      </c>
      <c r="C9" s="46">
        <v>0</v>
      </c>
      <c r="D9" s="46">
        <v>0</v>
      </c>
      <c r="E9" s="46">
        <v>0</v>
      </c>
      <c r="F9" s="46">
        <v>0</v>
      </c>
      <c r="G9" s="46">
        <v>0</v>
      </c>
      <c r="H9" s="44" t="s">
        <v>2333</v>
      </c>
      <c r="I9" s="46">
        <v>0</v>
      </c>
      <c r="J9" s="46">
        <v>0</v>
      </c>
      <c r="K9" s="46">
        <v>0</v>
      </c>
      <c r="L9" s="46">
        <v>0</v>
      </c>
      <c r="M9" s="46">
        <v>0</v>
      </c>
      <c r="N9" s="46">
        <v>0</v>
      </c>
    </row>
    <row r="10" spans="1:14" ht="17.100000000000001" customHeight="1">
      <c r="A10" s="44"/>
      <c r="B10" s="45"/>
      <c r="C10" s="45"/>
      <c r="D10" s="45"/>
      <c r="E10" s="45"/>
      <c r="F10" s="45"/>
      <c r="G10" s="45"/>
      <c r="H10" s="44"/>
      <c r="I10" s="45"/>
      <c r="J10" s="45"/>
      <c r="K10" s="45"/>
      <c r="L10" s="45"/>
      <c r="M10" s="45"/>
      <c r="N10" s="45"/>
    </row>
    <row r="11" spans="1:14" ht="17.100000000000001" customHeight="1">
      <c r="A11" s="44"/>
      <c r="B11" s="45"/>
      <c r="C11" s="45"/>
      <c r="D11" s="45"/>
      <c r="E11" s="45"/>
      <c r="F11" s="45"/>
      <c r="G11" s="45"/>
      <c r="H11" s="44"/>
      <c r="I11" s="45"/>
      <c r="J11" s="45"/>
      <c r="K11" s="45"/>
      <c r="L11" s="45"/>
      <c r="M11" s="45"/>
      <c r="N11" s="45"/>
    </row>
    <row r="12" spans="1:14" ht="17.100000000000001" customHeight="1">
      <c r="A12" s="44"/>
      <c r="B12" s="45"/>
      <c r="C12" s="45"/>
      <c r="D12" s="45"/>
      <c r="E12" s="45"/>
      <c r="F12" s="45"/>
      <c r="G12" s="45"/>
      <c r="H12" s="44"/>
      <c r="I12" s="45"/>
      <c r="J12" s="45"/>
      <c r="K12" s="45"/>
      <c r="L12" s="45"/>
      <c r="M12" s="45"/>
      <c r="N12" s="45"/>
    </row>
    <row r="13" spans="1:14" ht="17.100000000000001" customHeight="1">
      <c r="A13" s="44"/>
      <c r="B13" s="45"/>
      <c r="C13" s="45"/>
      <c r="D13" s="45"/>
      <c r="E13" s="45"/>
      <c r="F13" s="45"/>
      <c r="G13" s="45"/>
      <c r="H13" s="44"/>
      <c r="I13" s="45"/>
      <c r="J13" s="45"/>
      <c r="K13" s="45"/>
      <c r="L13" s="45"/>
      <c r="M13" s="45"/>
      <c r="N13" s="45"/>
    </row>
    <row r="14" spans="1:14" ht="17.100000000000001" customHeight="1">
      <c r="A14" s="44"/>
      <c r="B14" s="45"/>
      <c r="C14" s="45"/>
      <c r="D14" s="45"/>
      <c r="E14" s="45"/>
      <c r="F14" s="45"/>
      <c r="G14" s="45"/>
      <c r="H14" s="44"/>
      <c r="I14" s="45"/>
      <c r="J14" s="45"/>
      <c r="K14" s="45"/>
      <c r="L14" s="45"/>
      <c r="M14" s="45"/>
      <c r="N14" s="45"/>
    </row>
    <row r="15" spans="1:14" ht="17.100000000000001" customHeight="1">
      <c r="A15" s="44"/>
      <c r="B15" s="45"/>
      <c r="C15" s="45"/>
      <c r="D15" s="45"/>
      <c r="E15" s="45"/>
      <c r="F15" s="45"/>
      <c r="G15" s="45"/>
      <c r="H15" s="44"/>
      <c r="I15" s="45"/>
      <c r="J15" s="45"/>
      <c r="K15" s="45"/>
      <c r="L15" s="45"/>
      <c r="M15" s="45"/>
      <c r="N15" s="45"/>
    </row>
    <row r="16" spans="1:14" ht="17.100000000000001" customHeight="1">
      <c r="A16" s="44"/>
      <c r="B16" s="45"/>
      <c r="C16" s="45"/>
      <c r="D16" s="45"/>
      <c r="E16" s="45"/>
      <c r="F16" s="45"/>
      <c r="G16" s="45"/>
      <c r="H16" s="44"/>
      <c r="I16" s="45"/>
      <c r="J16" s="45"/>
      <c r="K16" s="45"/>
      <c r="L16" s="45"/>
      <c r="M16" s="45"/>
      <c r="N16" s="45"/>
    </row>
    <row r="17" spans="1:14" ht="17.100000000000001" customHeight="1">
      <c r="A17" s="44"/>
      <c r="B17" s="45"/>
      <c r="C17" s="45"/>
      <c r="D17" s="45"/>
      <c r="E17" s="45"/>
      <c r="F17" s="45"/>
      <c r="G17" s="45"/>
      <c r="H17" s="44"/>
      <c r="I17" s="45"/>
      <c r="J17" s="45"/>
      <c r="K17" s="45"/>
      <c r="L17" s="45"/>
      <c r="M17" s="45"/>
      <c r="N17" s="45"/>
    </row>
    <row r="18" spans="1:14" ht="17.100000000000001" customHeight="1">
      <c r="A18" s="44"/>
      <c r="B18" s="45"/>
      <c r="C18" s="45"/>
      <c r="D18" s="45"/>
      <c r="E18" s="45"/>
      <c r="F18" s="45"/>
      <c r="G18" s="45"/>
      <c r="H18" s="44"/>
      <c r="I18" s="45"/>
      <c r="J18" s="45"/>
      <c r="K18" s="45"/>
      <c r="L18" s="45"/>
      <c r="M18" s="45"/>
      <c r="N18" s="45"/>
    </row>
    <row r="19" spans="1:14" ht="17.100000000000001" customHeight="1">
      <c r="A19" s="44"/>
      <c r="B19" s="45"/>
      <c r="C19" s="45"/>
      <c r="D19" s="45"/>
      <c r="E19" s="45"/>
      <c r="F19" s="45"/>
      <c r="G19" s="45"/>
      <c r="H19" s="44"/>
      <c r="I19" s="45"/>
      <c r="J19" s="45"/>
      <c r="K19" s="45"/>
      <c r="L19" s="45"/>
      <c r="M19" s="45"/>
      <c r="N19" s="45"/>
    </row>
    <row r="20" spans="1:14" ht="17.100000000000001" customHeight="1">
      <c r="A20" s="44"/>
      <c r="B20" s="45"/>
      <c r="C20" s="45"/>
      <c r="D20" s="45"/>
      <c r="E20" s="45"/>
      <c r="F20" s="45"/>
      <c r="G20" s="45"/>
      <c r="H20" s="44"/>
      <c r="I20" s="45"/>
      <c r="J20" s="45" t="s">
        <v>2315</v>
      </c>
      <c r="K20" s="45"/>
      <c r="L20" s="45"/>
      <c r="M20" s="45"/>
      <c r="N20" s="45"/>
    </row>
    <row r="21" spans="1:14" ht="17.100000000000001" customHeight="1">
      <c r="A21" s="44"/>
      <c r="B21" s="45"/>
      <c r="C21" s="45"/>
      <c r="D21" s="45"/>
      <c r="E21" s="45"/>
      <c r="F21" s="45"/>
      <c r="G21" s="45"/>
      <c r="H21" s="44"/>
      <c r="I21" s="45"/>
      <c r="J21" s="45"/>
      <c r="K21" s="45"/>
      <c r="L21" s="45"/>
      <c r="M21" s="45"/>
      <c r="N21" s="45"/>
    </row>
    <row r="22" spans="1:14" ht="17.100000000000001" customHeight="1">
      <c r="A22" s="44"/>
      <c r="B22" s="45"/>
      <c r="C22" s="45"/>
      <c r="D22" s="45"/>
      <c r="E22" s="45"/>
      <c r="F22" s="45"/>
      <c r="G22" s="45"/>
      <c r="H22" s="44"/>
      <c r="I22" s="45"/>
      <c r="J22" s="45"/>
      <c r="K22" s="45"/>
      <c r="L22" s="45"/>
      <c r="M22" s="45"/>
      <c r="N22" s="45"/>
    </row>
    <row r="23" spans="1:14" ht="17.100000000000001" customHeight="1">
      <c r="A23" s="44"/>
      <c r="B23" s="45"/>
      <c r="C23" s="45"/>
      <c r="D23" s="45"/>
      <c r="E23" s="45"/>
      <c r="F23" s="45"/>
      <c r="G23" s="45"/>
      <c r="H23" s="44"/>
      <c r="I23" s="45"/>
      <c r="J23" s="45"/>
      <c r="K23" s="45"/>
      <c r="L23" s="45"/>
      <c r="M23" s="45"/>
      <c r="N23" s="45"/>
    </row>
    <row r="24" spans="1:14" ht="17.100000000000001" customHeight="1">
      <c r="A24" s="44"/>
      <c r="B24" s="45"/>
      <c r="C24" s="45"/>
      <c r="D24" s="45"/>
      <c r="E24" s="45"/>
      <c r="F24" s="45"/>
      <c r="G24" s="45"/>
      <c r="H24" s="44"/>
      <c r="I24" s="45"/>
      <c r="J24" s="45"/>
      <c r="K24" s="45"/>
      <c r="L24" s="45"/>
      <c r="M24" s="45"/>
      <c r="N24" s="45"/>
    </row>
    <row r="25" spans="1:14" ht="17.100000000000001" customHeight="1">
      <c r="A25" s="44"/>
      <c r="B25" s="45"/>
      <c r="C25" s="45"/>
      <c r="D25" s="45"/>
      <c r="E25" s="45"/>
      <c r="F25" s="45"/>
      <c r="G25" s="45"/>
      <c r="H25" s="44"/>
      <c r="I25" s="45"/>
      <c r="J25" s="45"/>
      <c r="K25" s="45"/>
      <c r="L25" s="45"/>
      <c r="M25" s="45"/>
      <c r="N25" s="45"/>
    </row>
    <row r="26" spans="1:14" ht="17.100000000000001" customHeight="1">
      <c r="A26" s="44"/>
      <c r="B26" s="45"/>
      <c r="C26" s="45"/>
      <c r="D26" s="45"/>
      <c r="E26" s="45"/>
      <c r="F26" s="45"/>
      <c r="G26" s="45"/>
      <c r="H26" s="44"/>
      <c r="I26" s="45"/>
      <c r="J26" s="45"/>
      <c r="K26" s="45"/>
      <c r="L26" s="45"/>
      <c r="M26" s="45"/>
      <c r="N26" s="45"/>
    </row>
    <row r="27" spans="1:14" ht="17.100000000000001" customHeight="1">
      <c r="A27" s="44"/>
      <c r="B27" s="45"/>
      <c r="C27" s="45"/>
      <c r="D27" s="45"/>
      <c r="E27" s="45"/>
      <c r="F27" s="45"/>
      <c r="G27" s="45"/>
      <c r="H27" s="44"/>
      <c r="I27" s="45"/>
      <c r="J27" s="45"/>
      <c r="K27" s="45"/>
      <c r="L27" s="45"/>
      <c r="M27" s="45"/>
      <c r="N27" s="45"/>
    </row>
    <row r="28" spans="1:14" ht="17.100000000000001" customHeight="1">
      <c r="A28" s="44"/>
      <c r="B28" s="45"/>
      <c r="C28" s="45"/>
      <c r="D28" s="45"/>
      <c r="E28" s="45"/>
      <c r="F28" s="45"/>
      <c r="G28" s="45"/>
      <c r="H28" s="44"/>
      <c r="I28" s="45"/>
      <c r="J28" s="45"/>
      <c r="K28" s="45"/>
      <c r="L28" s="45"/>
      <c r="M28" s="45"/>
      <c r="N28" s="45"/>
    </row>
    <row r="29" spans="1:14" ht="17.100000000000001" customHeight="1">
      <c r="A29" s="44"/>
      <c r="B29" s="45"/>
      <c r="C29" s="45"/>
      <c r="D29" s="45"/>
      <c r="E29" s="45"/>
      <c r="F29" s="45"/>
      <c r="G29" s="45"/>
      <c r="H29" s="44"/>
      <c r="I29" s="45"/>
      <c r="J29" s="45"/>
      <c r="K29" s="45"/>
      <c r="L29" s="45"/>
      <c r="M29" s="45"/>
      <c r="N29" s="45"/>
    </row>
    <row r="30" spans="1:14" ht="17.100000000000001" customHeight="1">
      <c r="A30" s="44"/>
      <c r="B30" s="45"/>
      <c r="C30" s="45"/>
      <c r="D30" s="45"/>
      <c r="E30" s="45"/>
      <c r="F30" s="45"/>
      <c r="G30" s="45"/>
      <c r="H30" s="44"/>
      <c r="I30" s="45"/>
      <c r="J30" s="45"/>
      <c r="K30" s="45"/>
      <c r="L30" s="45"/>
      <c r="M30" s="45"/>
      <c r="N30" s="45"/>
    </row>
    <row r="31" spans="1:14" ht="17.100000000000001" customHeight="1">
      <c r="A31" s="44"/>
      <c r="B31" s="45"/>
      <c r="C31" s="45"/>
      <c r="D31" s="45"/>
      <c r="E31" s="45"/>
      <c r="F31" s="45"/>
      <c r="G31" s="45"/>
      <c r="H31" s="44"/>
      <c r="I31" s="45"/>
      <c r="J31" s="45"/>
      <c r="K31" s="45"/>
      <c r="L31" s="45"/>
      <c r="M31" s="45"/>
      <c r="N31" s="45"/>
    </row>
    <row r="32" spans="1:14" ht="17.100000000000001" customHeight="1">
      <c r="A32" s="44"/>
      <c r="B32" s="45"/>
      <c r="C32" s="45"/>
      <c r="D32" s="45"/>
      <c r="E32" s="45"/>
      <c r="F32" s="45"/>
      <c r="G32" s="45"/>
      <c r="H32" s="44"/>
      <c r="I32" s="45"/>
      <c r="J32" s="45"/>
      <c r="K32" s="45"/>
      <c r="L32" s="45"/>
      <c r="M32" s="45"/>
      <c r="N32" s="45"/>
    </row>
    <row r="33" spans="1:14" ht="17.100000000000001" customHeight="1">
      <c r="A33" s="44"/>
      <c r="B33" s="45"/>
      <c r="C33" s="45"/>
      <c r="D33" s="45"/>
      <c r="E33" s="45"/>
      <c r="F33" s="45"/>
      <c r="G33" s="45"/>
      <c r="H33" s="44"/>
      <c r="I33" s="45"/>
      <c r="J33" s="45"/>
      <c r="K33" s="45"/>
      <c r="L33" s="45"/>
      <c r="M33" s="45"/>
      <c r="N33" s="45"/>
    </row>
    <row r="34" spans="1:14" ht="17.100000000000001" customHeight="1">
      <c r="A34" s="44"/>
      <c r="B34" s="45"/>
      <c r="C34" s="45"/>
      <c r="D34" s="45"/>
      <c r="E34" s="45"/>
      <c r="F34" s="45"/>
      <c r="G34" s="45"/>
      <c r="H34" s="44"/>
      <c r="I34" s="45"/>
      <c r="J34" s="45"/>
      <c r="K34" s="45"/>
      <c r="L34" s="45"/>
      <c r="M34" s="45"/>
      <c r="N34" s="45"/>
    </row>
    <row r="35" spans="1:14" ht="17.100000000000001" customHeight="1">
      <c r="A35" s="44"/>
      <c r="B35" s="45"/>
      <c r="C35" s="45"/>
      <c r="D35" s="45"/>
      <c r="E35" s="45"/>
      <c r="F35" s="45"/>
      <c r="G35" s="45"/>
      <c r="H35" s="44"/>
      <c r="I35" s="45"/>
      <c r="J35" s="45"/>
      <c r="K35" s="45"/>
      <c r="L35" s="45"/>
      <c r="M35" s="45"/>
      <c r="N35" s="45"/>
    </row>
    <row r="36" spans="1:14" ht="17.100000000000001" customHeight="1">
      <c r="A36" s="44"/>
      <c r="B36" s="45"/>
      <c r="C36" s="45"/>
      <c r="D36" s="45"/>
      <c r="E36" s="45"/>
      <c r="F36" s="45"/>
      <c r="G36" s="45"/>
      <c r="H36" s="44"/>
      <c r="I36" s="45"/>
      <c r="J36" s="45"/>
      <c r="K36" s="45"/>
      <c r="L36" s="45"/>
      <c r="M36" s="45"/>
      <c r="N36" s="45"/>
    </row>
    <row r="37" spans="1:14" ht="17.100000000000001" customHeight="1">
      <c r="A37" s="44"/>
      <c r="B37" s="45"/>
      <c r="C37" s="45"/>
      <c r="D37" s="45"/>
      <c r="E37" s="45"/>
      <c r="F37" s="45"/>
      <c r="G37" s="45"/>
      <c r="H37" s="44"/>
      <c r="I37" s="45"/>
      <c r="J37" s="45"/>
      <c r="K37" s="45"/>
      <c r="L37" s="45"/>
      <c r="M37" s="45"/>
      <c r="N37" s="45"/>
    </row>
    <row r="38" spans="1:14" ht="17.100000000000001" customHeight="1">
      <c r="A38" s="44"/>
      <c r="B38" s="45"/>
      <c r="C38" s="45"/>
      <c r="D38" s="45"/>
      <c r="E38" s="45"/>
      <c r="F38" s="45"/>
      <c r="G38" s="45"/>
      <c r="H38" s="44"/>
      <c r="I38" s="45"/>
      <c r="J38" s="45"/>
      <c r="K38" s="45"/>
      <c r="L38" s="45"/>
      <c r="M38" s="45"/>
      <c r="N38" s="45"/>
    </row>
    <row r="39" spans="1:14" ht="409.5" hidden="1" customHeight="1">
      <c r="A39" s="44"/>
      <c r="B39" s="45"/>
      <c r="C39" s="45"/>
      <c r="D39" s="45"/>
      <c r="E39" s="45"/>
      <c r="F39" s="45"/>
      <c r="G39" s="45"/>
      <c r="H39" s="44"/>
      <c r="I39" s="45"/>
      <c r="J39" s="45"/>
      <c r="K39" s="45"/>
      <c r="L39" s="45"/>
      <c r="M39" s="45"/>
      <c r="N39" s="45"/>
    </row>
    <row r="40" spans="1:14" ht="409.5" hidden="1" customHeight="1">
      <c r="A40" s="44"/>
      <c r="B40" s="45"/>
      <c r="C40" s="45"/>
      <c r="D40" s="45"/>
      <c r="E40" s="45"/>
      <c r="F40" s="45"/>
      <c r="G40" s="45"/>
      <c r="H40" s="44"/>
      <c r="I40" s="45"/>
      <c r="J40" s="45"/>
      <c r="K40" s="45"/>
      <c r="L40" s="45"/>
      <c r="M40" s="45"/>
      <c r="N40" s="45"/>
    </row>
    <row r="41" spans="1:14" ht="17.100000000000001" customHeight="1">
      <c r="A41" s="43" t="s">
        <v>117</v>
      </c>
      <c r="B41" s="46">
        <v>8382</v>
      </c>
      <c r="C41" s="46">
        <v>0</v>
      </c>
      <c r="D41" s="46">
        <v>8382</v>
      </c>
      <c r="E41" s="46">
        <v>0</v>
      </c>
      <c r="F41" s="46">
        <v>0</v>
      </c>
      <c r="G41" s="46">
        <v>0</v>
      </c>
      <c r="H41" s="43" t="s">
        <v>118</v>
      </c>
      <c r="I41" s="46">
        <v>17607</v>
      </c>
      <c r="J41" s="46">
        <v>0</v>
      </c>
      <c r="K41" s="46">
        <v>17607</v>
      </c>
      <c r="L41" s="46">
        <v>0</v>
      </c>
      <c r="M41" s="46">
        <v>0</v>
      </c>
      <c r="N41" s="46">
        <v>0</v>
      </c>
    </row>
    <row r="42" spans="1:14" ht="17.100000000000001" customHeight="1"/>
  </sheetData>
  <mergeCells count="3">
    <mergeCell ref="A1:N1"/>
    <mergeCell ref="A2:N2"/>
    <mergeCell ref="A3:N3"/>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27.xml><?xml version="1.0" encoding="utf-8"?>
<worksheet xmlns="http://schemas.openxmlformats.org/spreadsheetml/2006/main" xmlns:r="http://schemas.openxmlformats.org/officeDocument/2006/relationships">
  <dimension ref="A1:X7"/>
  <sheetViews>
    <sheetView showGridLines="0" showZeros="0" workbookViewId="0">
      <selection sqref="A1:X1"/>
    </sheetView>
  </sheetViews>
  <sheetFormatPr defaultColWidth="10.42578125" defaultRowHeight="14.25"/>
  <cols>
    <col min="1" max="1" width="37.7109375" style="41" customWidth="1"/>
    <col min="2" max="2" width="17.85546875" style="41" customWidth="1"/>
    <col min="3" max="7" width="14.5703125" style="41" customWidth="1"/>
    <col min="8" max="8" width="17.28515625" style="41" customWidth="1"/>
    <col min="9" max="13" width="15.5703125" style="41" customWidth="1"/>
    <col min="14" max="14" width="17.5703125" style="41" customWidth="1"/>
    <col min="15" max="18" width="14.7109375" style="41" customWidth="1"/>
    <col min="19" max="19" width="16.85546875" style="41" customWidth="1"/>
    <col min="20" max="24" width="15.7109375" style="41" customWidth="1"/>
    <col min="25" max="256" width="10.42578125" style="41" customWidth="1"/>
    <col min="257" max="16384" width="10.42578125" style="41"/>
  </cols>
  <sheetData>
    <row r="1" spans="1:24" ht="32.85" customHeight="1">
      <c r="A1" s="317" t="s">
        <v>3209</v>
      </c>
      <c r="B1" s="317"/>
      <c r="C1" s="317"/>
      <c r="D1" s="317"/>
      <c r="E1" s="317"/>
      <c r="F1" s="317"/>
      <c r="G1" s="317"/>
      <c r="H1" s="317"/>
      <c r="I1" s="317"/>
      <c r="J1" s="317"/>
      <c r="K1" s="317"/>
      <c r="L1" s="317"/>
      <c r="M1" s="317"/>
      <c r="N1" s="317"/>
      <c r="O1" s="317"/>
      <c r="P1" s="317"/>
      <c r="Q1" s="317"/>
      <c r="R1" s="317"/>
      <c r="S1" s="317"/>
      <c r="T1" s="317"/>
      <c r="U1" s="317"/>
      <c r="V1" s="317"/>
      <c r="W1" s="317"/>
      <c r="X1" s="317"/>
    </row>
    <row r="2" spans="1:24" ht="21" customHeight="1">
      <c r="A2" s="318" t="s">
        <v>2401</v>
      </c>
      <c r="B2" s="318"/>
      <c r="C2" s="318"/>
      <c r="D2" s="318"/>
      <c r="E2" s="318"/>
      <c r="F2" s="318"/>
      <c r="G2" s="318"/>
      <c r="H2" s="318"/>
      <c r="I2" s="318"/>
      <c r="J2" s="318"/>
      <c r="K2" s="318"/>
      <c r="L2" s="318"/>
      <c r="M2" s="318"/>
      <c r="N2" s="318"/>
      <c r="O2" s="318"/>
      <c r="P2" s="318"/>
      <c r="Q2" s="318"/>
      <c r="R2" s="318"/>
      <c r="S2" s="318"/>
      <c r="T2" s="318"/>
      <c r="U2" s="318"/>
      <c r="V2" s="318"/>
      <c r="W2" s="318"/>
      <c r="X2" s="318"/>
    </row>
    <row r="3" spans="1:24" ht="21" customHeight="1">
      <c r="A3" s="321" t="s">
        <v>64</v>
      </c>
      <c r="B3" s="321"/>
      <c r="C3" s="321"/>
      <c r="D3" s="321"/>
      <c r="E3" s="321"/>
      <c r="F3" s="321"/>
      <c r="G3" s="321"/>
      <c r="H3" s="321"/>
      <c r="I3" s="321"/>
      <c r="J3" s="321"/>
      <c r="K3" s="321"/>
      <c r="L3" s="321"/>
      <c r="M3" s="321"/>
      <c r="N3" s="321"/>
      <c r="O3" s="321"/>
      <c r="P3" s="321"/>
      <c r="Q3" s="321"/>
      <c r="R3" s="321"/>
      <c r="S3" s="321"/>
      <c r="T3" s="321"/>
      <c r="U3" s="321"/>
      <c r="V3" s="321"/>
      <c r="W3" s="321"/>
      <c r="X3" s="321"/>
    </row>
    <row r="4" spans="1:24" ht="21" customHeight="1">
      <c r="A4" s="322" t="s">
        <v>1944</v>
      </c>
      <c r="B4" s="326" t="s">
        <v>2317</v>
      </c>
      <c r="C4" s="322"/>
      <c r="D4" s="322"/>
      <c r="E4" s="322"/>
      <c r="F4" s="322"/>
      <c r="G4" s="322"/>
      <c r="H4" s="322"/>
      <c r="I4" s="322"/>
      <c r="J4" s="322"/>
      <c r="K4" s="322"/>
      <c r="L4" s="322"/>
      <c r="M4" s="323"/>
      <c r="N4" s="322" t="s">
        <v>2318</v>
      </c>
      <c r="O4" s="322"/>
      <c r="P4" s="322"/>
      <c r="Q4" s="322"/>
      <c r="R4" s="322"/>
      <c r="S4" s="322"/>
      <c r="T4" s="322"/>
      <c r="U4" s="322"/>
      <c r="V4" s="322"/>
      <c r="W4" s="322"/>
      <c r="X4" s="322"/>
    </row>
    <row r="5" spans="1:24" ht="21" customHeight="1">
      <c r="A5" s="319"/>
      <c r="B5" s="324" t="s">
        <v>2319</v>
      </c>
      <c r="C5" s="319"/>
      <c r="D5" s="319"/>
      <c r="E5" s="319"/>
      <c r="F5" s="319"/>
      <c r="G5" s="319"/>
      <c r="H5" s="319" t="s">
        <v>2320</v>
      </c>
      <c r="I5" s="319"/>
      <c r="J5" s="319"/>
      <c r="K5" s="319"/>
      <c r="L5" s="319"/>
      <c r="M5" s="325"/>
      <c r="N5" s="322" t="s">
        <v>2319</v>
      </c>
      <c r="O5" s="322"/>
      <c r="P5" s="322"/>
      <c r="Q5" s="322"/>
      <c r="R5" s="323"/>
      <c r="S5" s="322" t="s">
        <v>2320</v>
      </c>
      <c r="T5" s="322"/>
      <c r="U5" s="322"/>
      <c r="V5" s="322"/>
      <c r="W5" s="322"/>
      <c r="X5" s="326" t="s">
        <v>141</v>
      </c>
    </row>
    <row r="6" spans="1:24" ht="28.7" customHeight="1">
      <c r="A6" s="319"/>
      <c r="B6" s="50" t="s">
        <v>1951</v>
      </c>
      <c r="C6" s="52" t="s">
        <v>2324</v>
      </c>
      <c r="D6" s="52" t="s">
        <v>2326</v>
      </c>
      <c r="E6" s="52" t="s">
        <v>2328</v>
      </c>
      <c r="F6" s="52" t="s">
        <v>2330</v>
      </c>
      <c r="G6" s="52" t="s">
        <v>2332</v>
      </c>
      <c r="H6" s="52" t="s">
        <v>1954</v>
      </c>
      <c r="I6" s="52" t="s">
        <v>2325</v>
      </c>
      <c r="J6" s="52" t="s">
        <v>2327</v>
      </c>
      <c r="K6" s="52" t="s">
        <v>2329</v>
      </c>
      <c r="L6" s="52" t="s">
        <v>2331</v>
      </c>
      <c r="M6" s="52" t="s">
        <v>2333</v>
      </c>
      <c r="N6" s="60" t="s">
        <v>1955</v>
      </c>
      <c r="O6" s="60" t="s">
        <v>1956</v>
      </c>
      <c r="P6" s="60" t="s">
        <v>120</v>
      </c>
      <c r="Q6" s="60" t="s">
        <v>126</v>
      </c>
      <c r="R6" s="60" t="s">
        <v>138</v>
      </c>
      <c r="S6" s="60" t="s">
        <v>1958</v>
      </c>
      <c r="T6" s="60" t="s">
        <v>1959</v>
      </c>
      <c r="U6" s="60" t="s">
        <v>121</v>
      </c>
      <c r="V6" s="60" t="s">
        <v>139</v>
      </c>
      <c r="W6" s="60" t="s">
        <v>128</v>
      </c>
      <c r="X6" s="320"/>
    </row>
    <row r="7" spans="1:24" ht="17.100000000000001" customHeight="1">
      <c r="A7" s="286" t="s">
        <v>1978</v>
      </c>
      <c r="B7" s="46">
        <v>8382</v>
      </c>
      <c r="C7" s="46">
        <v>0</v>
      </c>
      <c r="D7" s="46">
        <v>8382</v>
      </c>
      <c r="E7" s="46">
        <v>0</v>
      </c>
      <c r="F7" s="46">
        <v>0</v>
      </c>
      <c r="G7" s="46">
        <v>0</v>
      </c>
      <c r="H7" s="46">
        <v>17607</v>
      </c>
      <c r="I7" s="46">
        <v>17607</v>
      </c>
      <c r="J7" s="46">
        <v>0</v>
      </c>
      <c r="K7" s="46">
        <v>0</v>
      </c>
      <c r="L7" s="46">
        <v>0</v>
      </c>
      <c r="M7" s="46">
        <v>0</v>
      </c>
      <c r="N7" s="46">
        <f>SUM(O7:R7)</f>
        <v>28473</v>
      </c>
      <c r="O7" s="46">
        <v>8382</v>
      </c>
      <c r="P7" s="46">
        <v>2700</v>
      </c>
      <c r="Q7" s="46">
        <v>17391</v>
      </c>
      <c r="R7" s="46">
        <v>0</v>
      </c>
      <c r="S7" s="46">
        <v>20188</v>
      </c>
      <c r="T7" s="46">
        <v>17607</v>
      </c>
      <c r="U7" s="287">
        <v>0</v>
      </c>
      <c r="V7" s="46">
        <v>0</v>
      </c>
      <c r="W7" s="46">
        <v>2581</v>
      </c>
      <c r="X7" s="46">
        <v>8285</v>
      </c>
    </row>
  </sheetData>
  <mergeCells count="11">
    <mergeCell ref="X5:X6"/>
    <mergeCell ref="B5:G5"/>
    <mergeCell ref="H5:M5"/>
    <mergeCell ref="N5:R5"/>
    <mergeCell ref="S5:W5"/>
    <mergeCell ref="A4:A6"/>
    <mergeCell ref="A1:X1"/>
    <mergeCell ref="A2:X2"/>
    <mergeCell ref="A3:X3"/>
    <mergeCell ref="B4:M4"/>
    <mergeCell ref="N4:X4"/>
  </mergeCells>
  <phoneticPr fontId="36" type="noConversion"/>
  <printOptions horizontalCentered="1" gridLines="1"/>
  <pageMargins left="3" right="2" top="1" bottom="1" header="0" footer="0"/>
  <pageSetup scale="75" orientation="landscape" blackAndWhite="1"/>
  <headerFooter alignWithMargins="0">
    <oddHeader>&amp;C@$</oddHeader>
    <oddFooter>&amp;C@&amp;- &amp;P&amp;-$</oddFooter>
  </headerFooter>
</worksheet>
</file>

<file path=xl/worksheets/sheet28.xml><?xml version="1.0" encoding="utf-8"?>
<worksheet xmlns="http://schemas.openxmlformats.org/spreadsheetml/2006/main" xmlns:r="http://schemas.openxmlformats.org/officeDocument/2006/relationships">
  <dimension ref="A1:H21"/>
  <sheetViews>
    <sheetView showGridLines="0" showZeros="0" workbookViewId="0">
      <selection activeCell="A9" sqref="A9:H9"/>
    </sheetView>
  </sheetViews>
  <sheetFormatPr defaultColWidth="10.42578125" defaultRowHeight="14.25"/>
  <cols>
    <col min="1" max="8" width="16.7109375" style="41" customWidth="1"/>
    <col min="9" max="256" width="10.42578125" style="41" customWidth="1"/>
    <col min="257" max="16384" width="10.42578125" style="41"/>
  </cols>
  <sheetData>
    <row r="1" spans="1:8" ht="18.75" customHeight="1">
      <c r="A1" s="82"/>
      <c r="B1" s="82"/>
      <c r="C1" s="82"/>
      <c r="D1" s="82"/>
      <c r="E1" s="82"/>
      <c r="F1" s="82"/>
      <c r="G1" s="82"/>
      <c r="H1" s="82"/>
    </row>
    <row r="2" spans="1:8" ht="18.75" customHeight="1">
      <c r="A2" s="82"/>
      <c r="B2" s="82"/>
      <c r="C2" s="82"/>
      <c r="D2" s="82"/>
      <c r="E2" s="82"/>
      <c r="F2" s="82"/>
      <c r="G2" s="82"/>
      <c r="H2" s="82"/>
    </row>
    <row r="3" spans="1:8" ht="18.75" customHeight="1">
      <c r="A3" s="82"/>
      <c r="B3" s="82"/>
      <c r="C3" s="82"/>
      <c r="D3" s="82"/>
      <c r="E3" s="82"/>
      <c r="F3" s="82"/>
      <c r="G3" s="82"/>
      <c r="H3" s="82"/>
    </row>
    <row r="4" spans="1:8" ht="18.75" customHeight="1">
      <c r="A4" s="82"/>
      <c r="B4" s="82"/>
      <c r="C4" s="82"/>
      <c r="D4" s="82"/>
      <c r="E4" s="82"/>
      <c r="F4" s="82"/>
      <c r="G4" s="82"/>
      <c r="H4" s="82"/>
    </row>
    <row r="5" spans="1:8" ht="18.75" customHeight="1">
      <c r="A5" s="82"/>
      <c r="B5" s="82"/>
      <c r="C5" s="82"/>
      <c r="D5" s="82"/>
      <c r="E5" s="82"/>
      <c r="F5" s="82"/>
      <c r="G5" s="82"/>
      <c r="H5" s="82"/>
    </row>
    <row r="6" spans="1:8" ht="18.75" customHeight="1">
      <c r="A6" s="82"/>
      <c r="B6" s="82"/>
      <c r="C6" s="82"/>
      <c r="D6" s="82"/>
      <c r="E6" s="82"/>
      <c r="F6" s="82"/>
      <c r="G6" s="82"/>
      <c r="H6" s="82"/>
    </row>
    <row r="7" spans="1:8" ht="18.75" customHeight="1">
      <c r="A7" s="82"/>
      <c r="B7" s="82"/>
      <c r="C7" s="82"/>
      <c r="D7" s="82"/>
      <c r="E7" s="82"/>
      <c r="F7" s="82"/>
      <c r="G7" s="82"/>
      <c r="H7" s="82"/>
    </row>
    <row r="8" spans="1:8" ht="18.75" customHeight="1">
      <c r="A8" s="82"/>
      <c r="B8" s="82"/>
      <c r="C8" s="82"/>
      <c r="D8" s="82"/>
      <c r="E8" s="82"/>
      <c r="F8" s="82"/>
      <c r="G8" s="82"/>
      <c r="H8" s="82"/>
    </row>
    <row r="9" spans="1:8" ht="37.5" customHeight="1">
      <c r="A9" s="336" t="s">
        <v>3210</v>
      </c>
      <c r="B9" s="336"/>
      <c r="C9" s="336"/>
      <c r="D9" s="336"/>
      <c r="E9" s="336"/>
      <c r="F9" s="336"/>
      <c r="G9" s="336"/>
      <c r="H9" s="336"/>
    </row>
    <row r="10" spans="1:8" ht="18.75" customHeight="1">
      <c r="A10" s="82"/>
      <c r="B10" s="82"/>
      <c r="C10" s="82"/>
      <c r="D10" s="82"/>
      <c r="E10" s="82"/>
      <c r="F10" s="82"/>
      <c r="G10" s="82"/>
      <c r="H10" s="82"/>
    </row>
    <row r="11" spans="1:8" ht="18.75" customHeight="1">
      <c r="A11" s="82"/>
      <c r="B11" s="82"/>
      <c r="C11" s="82"/>
      <c r="D11" s="82"/>
      <c r="E11" s="82"/>
      <c r="F11" s="82"/>
      <c r="G11" s="82"/>
      <c r="H11" s="82"/>
    </row>
    <row r="12" spans="1:8" ht="18.75" customHeight="1">
      <c r="A12" s="82"/>
      <c r="B12" s="82"/>
      <c r="C12" s="82"/>
      <c r="D12" s="82"/>
      <c r="E12" s="82"/>
      <c r="F12" s="82"/>
      <c r="G12" s="82"/>
      <c r="H12" s="82"/>
    </row>
    <row r="13" spans="1:8" ht="18.75" customHeight="1">
      <c r="A13" s="82"/>
      <c r="B13" s="82"/>
      <c r="C13" s="82"/>
      <c r="D13" s="82"/>
      <c r="E13" s="82"/>
      <c r="F13" s="82"/>
      <c r="G13" s="82"/>
      <c r="H13" s="82"/>
    </row>
    <row r="14" spans="1:8" ht="18.75" customHeight="1">
      <c r="A14" s="82"/>
      <c r="B14" s="82"/>
      <c r="C14" s="82"/>
      <c r="D14" s="82"/>
      <c r="E14" s="82"/>
      <c r="F14" s="82"/>
      <c r="G14" s="82"/>
      <c r="H14" s="82"/>
    </row>
    <row r="15" spans="1:8" ht="18.75" customHeight="1">
      <c r="A15" s="82"/>
      <c r="B15" s="82"/>
      <c r="C15" s="82"/>
      <c r="D15" s="82"/>
      <c r="E15" s="82"/>
      <c r="F15" s="82"/>
      <c r="G15" s="82"/>
      <c r="H15" s="82"/>
    </row>
    <row r="16" spans="1:8" ht="18.75" customHeight="1">
      <c r="A16" s="82"/>
      <c r="B16" s="82"/>
      <c r="C16" s="82"/>
      <c r="D16" s="82"/>
      <c r="E16" s="82"/>
      <c r="F16" s="82"/>
      <c r="G16" s="82"/>
      <c r="H16" s="82"/>
    </row>
    <row r="17" spans="1:8" ht="18.75" customHeight="1">
      <c r="A17" s="82"/>
      <c r="B17" s="82"/>
      <c r="C17" s="82"/>
      <c r="D17" s="82"/>
      <c r="E17" s="82"/>
      <c r="F17" s="82"/>
      <c r="G17" s="82"/>
      <c r="H17" s="82"/>
    </row>
    <row r="18" spans="1:8" ht="18.75" customHeight="1">
      <c r="A18" s="82"/>
      <c r="B18" s="82"/>
      <c r="C18" s="82"/>
      <c r="D18" s="82"/>
      <c r="E18" s="82"/>
      <c r="F18" s="82"/>
      <c r="G18" s="82"/>
      <c r="H18" s="82"/>
    </row>
    <row r="19" spans="1:8" ht="18.75" customHeight="1">
      <c r="A19" s="82"/>
      <c r="B19" s="82"/>
      <c r="C19" s="82"/>
      <c r="D19" s="82"/>
      <c r="E19" s="82"/>
      <c r="F19" s="82"/>
      <c r="G19" s="82"/>
      <c r="H19" s="82"/>
    </row>
    <row r="20" spans="1:8" ht="18.75" customHeight="1">
      <c r="A20" s="82"/>
      <c r="B20" s="82"/>
      <c r="C20" s="82"/>
      <c r="D20" s="82"/>
      <c r="E20" s="82"/>
      <c r="F20" s="82"/>
      <c r="G20" s="82"/>
      <c r="H20" s="82"/>
    </row>
    <row r="21" spans="1:8" ht="17.100000000000001" customHeight="1"/>
  </sheetData>
  <mergeCells count="1">
    <mergeCell ref="A9:H9"/>
  </mergeCells>
  <phoneticPr fontId="36" type="noConversion"/>
  <printOptions horizontalCentered="1" verticalCentered="1" gridLines="1"/>
  <pageMargins left="3" right="2" top="1" bottom="1" header="0" footer="0"/>
  <pageSetup orientation="landscape" blackAndWhite="1"/>
  <headerFooter alignWithMargins="0">
    <oddHeader>&amp;C@$</oddHeader>
    <oddFooter>&amp;C@$</oddFooter>
  </headerFooter>
</worksheet>
</file>

<file path=xl/worksheets/sheet29.xml><?xml version="1.0" encoding="utf-8"?>
<worksheet xmlns="http://schemas.openxmlformats.org/spreadsheetml/2006/main" xmlns:r="http://schemas.openxmlformats.org/officeDocument/2006/relationships">
  <dimension ref="A1:S18"/>
  <sheetViews>
    <sheetView showGridLines="0" workbookViewId="0">
      <pane activePane="bottomRight" state="frozen"/>
      <selection sqref="A1:S1"/>
    </sheetView>
  </sheetViews>
  <sheetFormatPr defaultColWidth="8" defaultRowHeight="15"/>
  <cols>
    <col min="1" max="1" width="20.28515625" style="98" customWidth="1"/>
    <col min="2" max="5" width="8.7109375" style="83" customWidth="1"/>
    <col min="6" max="7" width="6.85546875" style="83" customWidth="1"/>
    <col min="8" max="17" width="8.7109375" style="83" customWidth="1"/>
    <col min="18" max="19" width="7" style="83" customWidth="1"/>
    <col min="20" max="16384" width="8" style="99"/>
  </cols>
  <sheetData>
    <row r="1" spans="1:19" ht="35.25" customHeight="1">
      <c r="A1" s="337" t="s">
        <v>3211</v>
      </c>
      <c r="B1" s="338"/>
      <c r="C1" s="338"/>
      <c r="D1" s="339"/>
      <c r="E1" s="338"/>
      <c r="F1" s="340"/>
      <c r="G1" s="340"/>
      <c r="H1" s="338"/>
      <c r="I1" s="338"/>
      <c r="J1" s="338"/>
      <c r="K1" s="338"/>
      <c r="L1" s="338"/>
      <c r="M1" s="338"/>
      <c r="N1" s="338"/>
      <c r="O1" s="338"/>
      <c r="P1" s="338"/>
      <c r="Q1" s="338"/>
      <c r="R1" s="338"/>
      <c r="S1" s="338"/>
    </row>
    <row r="2" spans="1:19" ht="14.25" customHeight="1">
      <c r="A2" s="266"/>
      <c r="B2" s="247"/>
      <c r="C2" s="247"/>
      <c r="D2" s="222"/>
      <c r="E2" s="247"/>
      <c r="F2" s="250"/>
      <c r="G2" s="250"/>
      <c r="H2" s="247"/>
      <c r="I2" s="247"/>
      <c r="J2" s="247"/>
      <c r="K2" s="247"/>
      <c r="L2" s="247"/>
      <c r="M2" s="247"/>
      <c r="N2" s="247"/>
      <c r="O2" s="247"/>
      <c r="P2" s="247"/>
      <c r="Q2" s="247"/>
      <c r="R2" s="247"/>
      <c r="S2" s="247"/>
    </row>
    <row r="3" spans="1:19" ht="21" customHeight="1">
      <c r="A3" s="100"/>
      <c r="B3" s="222"/>
      <c r="C3" s="222"/>
      <c r="D3" s="222"/>
      <c r="E3" s="222"/>
      <c r="F3" s="250"/>
      <c r="G3" s="250"/>
      <c r="H3" s="222"/>
      <c r="I3" s="222"/>
      <c r="J3" s="223"/>
      <c r="K3" s="222"/>
      <c r="L3" s="222"/>
      <c r="M3" s="222"/>
      <c r="N3" s="222"/>
      <c r="O3" s="223"/>
      <c r="P3" s="223"/>
      <c r="Q3" s="223"/>
      <c r="R3" s="223"/>
      <c r="S3" s="223" t="s">
        <v>2402</v>
      </c>
    </row>
    <row r="4" spans="1:19" ht="21" customHeight="1">
      <c r="A4" s="103" t="s">
        <v>2403</v>
      </c>
      <c r="B4" s="192"/>
      <c r="C4" s="191"/>
      <c r="D4" s="191"/>
      <c r="E4" s="191"/>
      <c r="F4" s="252"/>
      <c r="G4" s="252"/>
      <c r="H4" s="191"/>
      <c r="I4" s="191"/>
      <c r="J4" s="193"/>
      <c r="K4" s="191"/>
      <c r="L4" s="191"/>
      <c r="M4" s="191"/>
      <c r="N4" s="191"/>
      <c r="O4" s="193"/>
      <c r="P4" s="193"/>
      <c r="Q4" s="193"/>
      <c r="R4" s="193"/>
      <c r="S4" s="193" t="s">
        <v>2404</v>
      </c>
    </row>
    <row r="5" spans="1:19" s="281" customFormat="1" ht="48.95" customHeight="1">
      <c r="A5" s="344" t="s">
        <v>2405</v>
      </c>
      <c r="B5" s="341" t="s">
        <v>2406</v>
      </c>
      <c r="C5" s="341"/>
      <c r="D5" s="341" t="s">
        <v>2407</v>
      </c>
      <c r="E5" s="341"/>
      <c r="F5" s="341" t="s">
        <v>2408</v>
      </c>
      <c r="G5" s="342"/>
      <c r="H5" s="343" t="s">
        <v>2409</v>
      </c>
      <c r="I5" s="341"/>
      <c r="J5" s="341" t="s">
        <v>2410</v>
      </c>
      <c r="K5" s="341"/>
      <c r="L5" s="341" t="s">
        <v>2411</v>
      </c>
      <c r="M5" s="341"/>
      <c r="N5" s="341" t="s">
        <v>2412</v>
      </c>
      <c r="O5" s="341"/>
      <c r="P5" s="341" t="s">
        <v>2413</v>
      </c>
      <c r="Q5" s="341"/>
      <c r="R5" s="341" t="s">
        <v>2414</v>
      </c>
      <c r="S5" s="341"/>
    </row>
    <row r="6" spans="1:19" ht="36.950000000000003" customHeight="1">
      <c r="A6" s="345"/>
      <c r="B6" s="224" t="s">
        <v>2415</v>
      </c>
      <c r="C6" s="224" t="s">
        <v>2416</v>
      </c>
      <c r="D6" s="225" t="s">
        <v>2415</v>
      </c>
      <c r="E6" s="225" t="s">
        <v>2416</v>
      </c>
      <c r="F6" s="225" t="s">
        <v>2415</v>
      </c>
      <c r="G6" s="282" t="s">
        <v>2416</v>
      </c>
      <c r="H6" s="283" t="s">
        <v>2415</v>
      </c>
      <c r="I6" s="225" t="s">
        <v>2416</v>
      </c>
      <c r="J6" s="224" t="s">
        <v>2415</v>
      </c>
      <c r="K6" s="224" t="s">
        <v>2416</v>
      </c>
      <c r="L6" s="224" t="s">
        <v>2415</v>
      </c>
      <c r="M6" s="224" t="s">
        <v>2416</v>
      </c>
      <c r="N6" s="224" t="s">
        <v>2415</v>
      </c>
      <c r="O6" s="224" t="s">
        <v>2416</v>
      </c>
      <c r="P6" s="224" t="s">
        <v>2415</v>
      </c>
      <c r="Q6" s="224" t="s">
        <v>2416</v>
      </c>
      <c r="R6" s="225" t="s">
        <v>2415</v>
      </c>
      <c r="S6" s="225" t="s">
        <v>2416</v>
      </c>
    </row>
    <row r="7" spans="1:19" ht="36.950000000000003" customHeight="1">
      <c r="A7" s="110" t="s">
        <v>2417</v>
      </c>
      <c r="B7" s="224">
        <f>D7+F7+H7+J7+L7+N7+P7+R7</f>
        <v>928698</v>
      </c>
      <c r="C7" s="224">
        <f t="shared" ref="C7" si="0">E7+G7+I7+K7+M7+O7+Q7+S7</f>
        <v>895547</v>
      </c>
      <c r="D7" s="224">
        <f>D8+D9+D10+D11+D12+D13</f>
        <v>373820</v>
      </c>
      <c r="E7" s="224">
        <f t="shared" ref="E7" si="1">E8+E9+E10+E11+E12+E13</f>
        <v>311501</v>
      </c>
      <c r="F7" s="224">
        <f>F8+F9+F10+F11+F12+F13</f>
        <v>0</v>
      </c>
      <c r="G7" s="264">
        <f>G8+G9+G10+G11+G12+G13</f>
        <v>0</v>
      </c>
      <c r="H7" s="230">
        <f>H8+H9+H10+H11+H12+H13</f>
        <v>4568</v>
      </c>
      <c r="I7" s="224">
        <f>I8+I9+I10+I11+I12+I13</f>
        <v>3384</v>
      </c>
      <c r="J7" s="224">
        <f t="shared" ref="J7" si="2">J8+J9+J10+J11+J12</f>
        <v>312935</v>
      </c>
      <c r="K7" s="224">
        <f t="shared" ref="K7:S7" si="3">K8+K9+K10+K11+K12</f>
        <v>327290</v>
      </c>
      <c r="L7" s="224">
        <f t="shared" si="3"/>
        <v>99758</v>
      </c>
      <c r="M7" s="224">
        <f t="shared" si="3"/>
        <v>112848</v>
      </c>
      <c r="N7" s="224">
        <f t="shared" si="3"/>
        <v>25923</v>
      </c>
      <c r="O7" s="224">
        <f t="shared" si="3"/>
        <v>26722</v>
      </c>
      <c r="P7" s="224">
        <f t="shared" si="3"/>
        <v>111694</v>
      </c>
      <c r="Q7" s="224">
        <f t="shared" si="3"/>
        <v>113802</v>
      </c>
      <c r="R7" s="224">
        <f t="shared" si="3"/>
        <v>0</v>
      </c>
      <c r="S7" s="224">
        <f t="shared" si="3"/>
        <v>0</v>
      </c>
    </row>
    <row r="8" spans="1:19" ht="36.950000000000003" customHeight="1">
      <c r="A8" s="110" t="s">
        <v>2418</v>
      </c>
      <c r="B8" s="224">
        <f>D8+F8+H8+J8+L8+N8+P8+R8</f>
        <v>0</v>
      </c>
      <c r="C8" s="224">
        <f>E8+G8+I8+K8+M8+O8+Q8+S8</f>
        <v>0</v>
      </c>
      <c r="D8" s="224">
        <v>0</v>
      </c>
      <c r="E8" s="224">
        <v>0</v>
      </c>
      <c r="F8" s="224">
        <v>0</v>
      </c>
      <c r="G8" s="264">
        <v>0</v>
      </c>
      <c r="H8" s="230">
        <v>0</v>
      </c>
      <c r="I8" s="224">
        <v>0</v>
      </c>
      <c r="J8" s="224">
        <v>0</v>
      </c>
      <c r="K8" s="224">
        <v>0</v>
      </c>
      <c r="L8" s="224">
        <v>0</v>
      </c>
      <c r="M8" s="224">
        <v>0</v>
      </c>
      <c r="N8" s="224">
        <v>0</v>
      </c>
      <c r="O8" s="224">
        <v>0</v>
      </c>
      <c r="P8" s="224">
        <v>0</v>
      </c>
      <c r="Q8" s="224">
        <v>0</v>
      </c>
      <c r="R8" s="224">
        <v>0</v>
      </c>
      <c r="S8" s="224">
        <v>0</v>
      </c>
    </row>
    <row r="9" spans="1:19" ht="36.950000000000003" customHeight="1">
      <c r="A9" s="110" t="s">
        <v>2419</v>
      </c>
      <c r="B9" s="224">
        <f t="shared" ref="B9" si="4">D9+F9+H9+J9+L9+N9+P9+R9</f>
        <v>670</v>
      </c>
      <c r="C9" s="224">
        <f>E9+G9+I9+K9+M9+O9+Q9+S9</f>
        <v>646</v>
      </c>
      <c r="D9" s="224">
        <v>206</v>
      </c>
      <c r="E9" s="224">
        <v>0</v>
      </c>
      <c r="F9" s="224">
        <v>0</v>
      </c>
      <c r="G9" s="264">
        <v>0</v>
      </c>
      <c r="H9" s="230">
        <v>0</v>
      </c>
      <c r="I9" s="224">
        <v>51</v>
      </c>
      <c r="J9" s="224">
        <v>193</v>
      </c>
      <c r="K9" s="224">
        <v>330</v>
      </c>
      <c r="L9" s="224">
        <v>0</v>
      </c>
      <c r="M9" s="224"/>
      <c r="N9" s="224">
        <v>271</v>
      </c>
      <c r="O9" s="224">
        <v>265</v>
      </c>
      <c r="P9" s="224">
        <v>0</v>
      </c>
      <c r="Q9" s="224">
        <v>0</v>
      </c>
      <c r="R9" s="224">
        <v>0</v>
      </c>
      <c r="S9" s="224">
        <v>0</v>
      </c>
    </row>
    <row r="10" spans="1:19" ht="36.950000000000003" customHeight="1">
      <c r="A10" s="110" t="s">
        <v>2420</v>
      </c>
      <c r="B10" s="224">
        <f>D10+F10+H10+J10+L10+N10+P10+R10</f>
        <v>856887</v>
      </c>
      <c r="C10" s="224">
        <f>E10+G10+I10+K10+M10+O10+Q10+S10</f>
        <v>816082</v>
      </c>
      <c r="D10" s="224">
        <v>314441</v>
      </c>
      <c r="E10" s="224">
        <v>247624</v>
      </c>
      <c r="F10" s="224">
        <v>0</v>
      </c>
      <c r="G10" s="264">
        <v>0</v>
      </c>
      <c r="H10" s="230">
        <v>4568</v>
      </c>
      <c r="I10" s="224">
        <v>3333</v>
      </c>
      <c r="J10" s="224">
        <v>303065</v>
      </c>
      <c r="K10" s="224">
        <v>314671</v>
      </c>
      <c r="L10" s="224">
        <v>97478</v>
      </c>
      <c r="M10" s="224">
        <v>110366</v>
      </c>
      <c r="N10" s="224">
        <v>25641</v>
      </c>
      <c r="O10" s="224">
        <v>26286</v>
      </c>
      <c r="P10" s="224">
        <v>111694</v>
      </c>
      <c r="Q10" s="224">
        <v>113802</v>
      </c>
      <c r="R10" s="224">
        <v>0</v>
      </c>
      <c r="S10" s="224">
        <v>0</v>
      </c>
    </row>
    <row r="11" spans="1:19" ht="36.950000000000003" customHeight="1">
      <c r="A11" s="110" t="s">
        <v>2421</v>
      </c>
      <c r="B11" s="224">
        <f>D11+F11+H11+J11+L11+N11+P11+R11</f>
        <v>71141</v>
      </c>
      <c r="C11" s="224">
        <f>E11+G11+I11+K11+M11+O11+Q11+S11</f>
        <v>78819</v>
      </c>
      <c r="D11" s="224">
        <v>59173</v>
      </c>
      <c r="E11" s="224">
        <v>63877</v>
      </c>
      <c r="F11" s="224">
        <v>0</v>
      </c>
      <c r="G11" s="264">
        <v>0</v>
      </c>
      <c r="H11" s="230">
        <v>0</v>
      </c>
      <c r="I11" s="224">
        <v>0</v>
      </c>
      <c r="J11" s="224">
        <v>9677</v>
      </c>
      <c r="K11" s="224">
        <v>12289</v>
      </c>
      <c r="L11" s="224">
        <v>2280</v>
      </c>
      <c r="M11" s="224">
        <v>2482</v>
      </c>
      <c r="N11" s="224">
        <v>11</v>
      </c>
      <c r="O11" s="224">
        <v>171</v>
      </c>
      <c r="P11" s="224">
        <v>0</v>
      </c>
      <c r="Q11" s="224">
        <v>0</v>
      </c>
      <c r="R11" s="224">
        <v>0</v>
      </c>
      <c r="S11" s="224">
        <v>0</v>
      </c>
    </row>
    <row r="12" spans="1:19" ht="36.950000000000003" customHeight="1">
      <c r="A12" s="110" t="s">
        <v>2422</v>
      </c>
      <c r="B12" s="224">
        <f>D12+F12+H12+J12+L12+N12+P12+R12</f>
        <v>0</v>
      </c>
      <c r="C12" s="224">
        <f>E12+G12+I12+K12+M12+O12+Q12+S12</f>
        <v>0</v>
      </c>
      <c r="D12" s="224">
        <v>0</v>
      </c>
      <c r="E12" s="224">
        <v>0</v>
      </c>
      <c r="F12" s="224">
        <v>0</v>
      </c>
      <c r="G12" s="264">
        <v>0</v>
      </c>
      <c r="H12" s="230">
        <v>0</v>
      </c>
      <c r="I12" s="224">
        <v>0</v>
      </c>
      <c r="J12" s="224">
        <v>0</v>
      </c>
      <c r="K12" s="224">
        <v>0</v>
      </c>
      <c r="L12" s="224">
        <v>0</v>
      </c>
      <c r="M12" s="224">
        <v>0</v>
      </c>
      <c r="N12" s="224">
        <v>0</v>
      </c>
      <c r="O12" s="224">
        <v>0</v>
      </c>
      <c r="P12" s="224">
        <v>0</v>
      </c>
      <c r="Q12" s="224">
        <v>0</v>
      </c>
      <c r="R12" s="224">
        <v>0</v>
      </c>
      <c r="S12" s="224">
        <v>0</v>
      </c>
    </row>
    <row r="13" spans="1:19" ht="36.950000000000003" customHeight="1">
      <c r="A13" s="110" t="s">
        <v>2423</v>
      </c>
      <c r="B13" s="224">
        <f>D13+F13+H13</f>
        <v>0</v>
      </c>
      <c r="C13" s="224">
        <f>E13+G13+I13</f>
        <v>0</v>
      </c>
      <c r="D13" s="224">
        <v>0</v>
      </c>
      <c r="E13" s="224">
        <v>0</v>
      </c>
      <c r="F13" s="224">
        <v>0</v>
      </c>
      <c r="G13" s="224">
        <v>0</v>
      </c>
      <c r="H13" s="224">
        <v>0</v>
      </c>
      <c r="I13" s="224">
        <v>0</v>
      </c>
      <c r="J13" s="224" t="s">
        <v>2424</v>
      </c>
      <c r="K13" s="224" t="s">
        <v>2424</v>
      </c>
      <c r="L13" s="224" t="s">
        <v>2424</v>
      </c>
      <c r="M13" s="224" t="s">
        <v>2424</v>
      </c>
      <c r="N13" s="224" t="s">
        <v>2424</v>
      </c>
      <c r="O13" s="224" t="s">
        <v>2424</v>
      </c>
      <c r="P13" s="224" t="s">
        <v>2424</v>
      </c>
      <c r="Q13" s="224" t="s">
        <v>2424</v>
      </c>
      <c r="R13" s="224" t="s">
        <v>2424</v>
      </c>
      <c r="S13" s="224" t="s">
        <v>2424</v>
      </c>
    </row>
    <row r="14" spans="1:19" ht="36.950000000000003" customHeight="1">
      <c r="A14" s="110" t="s">
        <v>2425</v>
      </c>
      <c r="B14" s="224">
        <f t="shared" ref="B14" si="5">D14+F14+H14+J14+L14+N14+P14+R14</f>
        <v>2060</v>
      </c>
      <c r="C14" s="224">
        <f t="shared" ref="C14" si="6">E14+G14+I14+K14+M14+O14+Q14+S14</f>
        <v>2102</v>
      </c>
      <c r="D14" s="224">
        <f>D15+D16</f>
        <v>1505</v>
      </c>
      <c r="E14" s="224">
        <f>E15+E16</f>
        <v>1479</v>
      </c>
      <c r="F14" s="224">
        <f t="shared" ref="F14" si="7">F15+F16</f>
        <v>0</v>
      </c>
      <c r="G14" s="264">
        <f t="shared" ref="G14:S14" si="8">G15+G16</f>
        <v>0</v>
      </c>
      <c r="H14" s="230">
        <f t="shared" si="8"/>
        <v>0</v>
      </c>
      <c r="I14" s="224">
        <f t="shared" si="8"/>
        <v>38</v>
      </c>
      <c r="J14" s="224">
        <f t="shared" si="8"/>
        <v>193</v>
      </c>
      <c r="K14" s="224">
        <f t="shared" si="8"/>
        <v>330</v>
      </c>
      <c r="L14" s="224">
        <f t="shared" si="8"/>
        <v>5</v>
      </c>
      <c r="M14" s="224">
        <f t="shared" si="8"/>
        <v>0</v>
      </c>
      <c r="N14" s="224">
        <f t="shared" si="8"/>
        <v>357</v>
      </c>
      <c r="O14" s="224">
        <f t="shared" si="8"/>
        <v>255</v>
      </c>
      <c r="P14" s="224">
        <f t="shared" si="8"/>
        <v>0</v>
      </c>
      <c r="Q14" s="224">
        <f t="shared" si="8"/>
        <v>0</v>
      </c>
      <c r="R14" s="224">
        <f t="shared" si="8"/>
        <v>0</v>
      </c>
      <c r="S14" s="224">
        <f t="shared" si="8"/>
        <v>0</v>
      </c>
    </row>
    <row r="15" spans="1:19" ht="36.950000000000003" customHeight="1">
      <c r="A15" s="110" t="s">
        <v>2426</v>
      </c>
      <c r="B15" s="224">
        <f t="shared" ref="B15:C17" si="9">D15+F15+H15+J15+L15+N15+P15+R15</f>
        <v>0</v>
      </c>
      <c r="C15" s="224">
        <f t="shared" si="9"/>
        <v>0</v>
      </c>
      <c r="D15" s="224">
        <v>0</v>
      </c>
      <c r="E15" s="224">
        <v>0</v>
      </c>
      <c r="F15" s="224">
        <v>0</v>
      </c>
      <c r="G15" s="264">
        <v>0</v>
      </c>
      <c r="H15" s="230">
        <v>0</v>
      </c>
      <c r="I15" s="224">
        <v>0</v>
      </c>
      <c r="J15" s="224">
        <v>0</v>
      </c>
      <c r="K15" s="224">
        <v>0</v>
      </c>
      <c r="L15" s="224">
        <v>0</v>
      </c>
      <c r="M15" s="224">
        <v>0</v>
      </c>
      <c r="N15" s="224">
        <v>0</v>
      </c>
      <c r="O15" s="224">
        <v>0</v>
      </c>
      <c r="P15" s="224">
        <v>0</v>
      </c>
      <c r="Q15" s="224">
        <v>0</v>
      </c>
      <c r="R15" s="224">
        <v>0</v>
      </c>
      <c r="S15" s="224">
        <v>0</v>
      </c>
    </row>
    <row r="16" spans="1:19" ht="36.950000000000003" customHeight="1">
      <c r="A16" s="110" t="s">
        <v>2427</v>
      </c>
      <c r="B16" s="224">
        <f t="shared" si="9"/>
        <v>2060</v>
      </c>
      <c r="C16" s="224">
        <f t="shared" si="9"/>
        <v>2102</v>
      </c>
      <c r="D16" s="224">
        <v>1505</v>
      </c>
      <c r="E16" s="224">
        <v>1479</v>
      </c>
      <c r="F16" s="224">
        <v>0</v>
      </c>
      <c r="G16" s="264">
        <v>0</v>
      </c>
      <c r="H16" s="230">
        <v>0</v>
      </c>
      <c r="I16" s="224">
        <v>38</v>
      </c>
      <c r="J16" s="224">
        <v>193</v>
      </c>
      <c r="K16" s="224">
        <v>330</v>
      </c>
      <c r="L16" s="224">
        <v>5</v>
      </c>
      <c r="M16" s="224">
        <v>0</v>
      </c>
      <c r="N16" s="224">
        <v>357</v>
      </c>
      <c r="O16" s="224">
        <v>255</v>
      </c>
      <c r="P16" s="224">
        <v>0</v>
      </c>
      <c r="Q16" s="224">
        <v>0</v>
      </c>
      <c r="R16" s="224">
        <v>0</v>
      </c>
      <c r="S16" s="224">
        <v>0</v>
      </c>
    </row>
    <row r="17" spans="1:19" ht="36.950000000000003" customHeight="1">
      <c r="A17" s="110" t="s">
        <v>2428</v>
      </c>
      <c r="B17" s="224">
        <f t="shared" si="9"/>
        <v>926638</v>
      </c>
      <c r="C17" s="224">
        <f t="shared" si="9"/>
        <v>893445</v>
      </c>
      <c r="D17" s="224">
        <f t="shared" ref="D17" si="10">D7-D14</f>
        <v>372315</v>
      </c>
      <c r="E17" s="224">
        <f t="shared" ref="E17:S17" si="11">E7-E14</f>
        <v>310022</v>
      </c>
      <c r="F17" s="238">
        <f t="shared" si="11"/>
        <v>0</v>
      </c>
      <c r="G17" s="284">
        <f t="shared" si="11"/>
        <v>0</v>
      </c>
      <c r="H17" s="230">
        <f t="shared" si="11"/>
        <v>4568</v>
      </c>
      <c r="I17" s="224">
        <f t="shared" si="11"/>
        <v>3346</v>
      </c>
      <c r="J17" s="224">
        <f t="shared" si="11"/>
        <v>312742</v>
      </c>
      <c r="K17" s="224">
        <f t="shared" si="11"/>
        <v>326960</v>
      </c>
      <c r="L17" s="224">
        <f t="shared" si="11"/>
        <v>99753</v>
      </c>
      <c r="M17" s="224">
        <f t="shared" si="11"/>
        <v>112848</v>
      </c>
      <c r="N17" s="224">
        <f t="shared" si="11"/>
        <v>25566</v>
      </c>
      <c r="O17" s="224">
        <f t="shared" si="11"/>
        <v>26467</v>
      </c>
      <c r="P17" s="224">
        <f t="shared" si="11"/>
        <v>111694</v>
      </c>
      <c r="Q17" s="224">
        <f t="shared" si="11"/>
        <v>113802</v>
      </c>
      <c r="R17" s="224">
        <f t="shared" si="11"/>
        <v>0</v>
      </c>
      <c r="S17" s="224">
        <f t="shared" si="11"/>
        <v>0</v>
      </c>
    </row>
    <row r="18" spans="1:19" ht="36.950000000000003" customHeight="1">
      <c r="A18" s="100"/>
      <c r="B18" s="222"/>
      <c r="C18" s="222"/>
      <c r="D18" s="222"/>
      <c r="E18" s="222"/>
      <c r="F18" s="271"/>
      <c r="G18" s="271"/>
      <c r="H18" s="222"/>
      <c r="I18" s="222"/>
      <c r="J18" s="222"/>
      <c r="K18" s="222"/>
      <c r="L18" s="222"/>
      <c r="M18" s="222"/>
      <c r="N18" s="222"/>
      <c r="O18" s="285"/>
      <c r="P18" s="285"/>
      <c r="Q18" s="285"/>
      <c r="R18" s="285"/>
      <c r="S18" s="285" t="s">
        <v>2429</v>
      </c>
    </row>
  </sheetData>
  <mergeCells count="11">
    <mergeCell ref="A1:S1"/>
    <mergeCell ref="B5:C5"/>
    <mergeCell ref="D5:E5"/>
    <mergeCell ref="F5:G5"/>
    <mergeCell ref="H5:I5"/>
    <mergeCell ref="J5:K5"/>
    <mergeCell ref="L5:M5"/>
    <mergeCell ref="N5:O5"/>
    <mergeCell ref="P5:Q5"/>
    <mergeCell ref="R5:S5"/>
    <mergeCell ref="A5:A6"/>
  </mergeCells>
  <phoneticPr fontId="36" type="noConversion"/>
  <printOptions horizontalCentered="1" verticalCentered="1"/>
  <pageMargins left="0.78680555555555598" right="0.78680555555555598" top="0.78680555555555598" bottom="0.78680555555555598" header="0.51180555555555596" footer="0.51180555555555596"/>
  <pageSetup paperSize="12" scale="95" pageOrder="overThenDown" orientation="landscape" errors="blank"/>
  <headerFooter alignWithMargins="0"/>
</worksheet>
</file>

<file path=xl/worksheets/sheet3.xml><?xml version="1.0" encoding="utf-8"?>
<worksheet xmlns="http://schemas.openxmlformats.org/spreadsheetml/2006/main" xmlns:r="http://schemas.openxmlformats.org/officeDocument/2006/relationships">
  <dimension ref="A1:M41"/>
  <sheetViews>
    <sheetView showGridLines="0" showZeros="0" workbookViewId="0">
      <selection activeCell="C34" sqref="C34"/>
    </sheetView>
  </sheetViews>
  <sheetFormatPr defaultColWidth="10.42578125" defaultRowHeight="14.25"/>
  <cols>
    <col min="1" max="1" width="34.42578125" style="41" customWidth="1"/>
    <col min="2" max="4" width="19" style="41" customWidth="1"/>
    <col min="5" max="5" width="34.42578125" style="41" customWidth="1"/>
    <col min="6" max="8" width="20.5703125" style="41" customWidth="1"/>
    <col min="9" max="13" width="10.42578125" style="41" hidden="1" customWidth="1"/>
    <col min="14" max="256" width="10.42578125" style="41" customWidth="1"/>
    <col min="257" max="16384" width="10.42578125" style="41"/>
  </cols>
  <sheetData>
    <row r="1" spans="1:13" ht="33.950000000000003" customHeight="1">
      <c r="A1" s="317" t="s">
        <v>3186</v>
      </c>
      <c r="B1" s="317"/>
      <c r="C1" s="317"/>
      <c r="D1" s="317"/>
      <c r="E1" s="317"/>
      <c r="F1" s="317"/>
      <c r="G1" s="317"/>
      <c r="H1" s="317"/>
    </row>
    <row r="2" spans="1:13" ht="17.100000000000001" customHeight="1">
      <c r="A2" s="318" t="s">
        <v>63</v>
      </c>
      <c r="B2" s="318"/>
      <c r="C2" s="318"/>
      <c r="D2" s="318"/>
      <c r="E2" s="318"/>
      <c r="F2" s="318"/>
      <c r="G2" s="318"/>
      <c r="H2" s="318"/>
    </row>
    <row r="3" spans="1:13" ht="17.100000000000001" customHeight="1">
      <c r="A3" s="318" t="s">
        <v>64</v>
      </c>
      <c r="B3" s="318"/>
      <c r="C3" s="318"/>
      <c r="D3" s="318"/>
      <c r="E3" s="318"/>
      <c r="F3" s="318"/>
      <c r="G3" s="318"/>
      <c r="H3" s="318"/>
    </row>
    <row r="4" spans="1:13" ht="18.75" customHeight="1">
      <c r="A4" s="43" t="s">
        <v>65</v>
      </c>
      <c r="B4" s="43" t="s">
        <v>66</v>
      </c>
      <c r="C4" s="43" t="s">
        <v>67</v>
      </c>
      <c r="D4" s="43" t="s">
        <v>68</v>
      </c>
      <c r="E4" s="43" t="s">
        <v>65</v>
      </c>
      <c r="F4" s="43" t="s">
        <v>66</v>
      </c>
      <c r="G4" s="43" t="s">
        <v>67</v>
      </c>
      <c r="H4" s="43" t="s">
        <v>68</v>
      </c>
      <c r="I4" s="297"/>
      <c r="J4" s="298"/>
      <c r="K4" s="298"/>
      <c r="L4" s="298"/>
      <c r="M4" s="298"/>
    </row>
    <row r="5" spans="1:13" ht="17.100000000000001" customHeight="1">
      <c r="A5" s="44" t="s">
        <v>69</v>
      </c>
      <c r="B5" s="46">
        <v>399553</v>
      </c>
      <c r="C5" s="46">
        <v>399553</v>
      </c>
      <c r="D5" s="46">
        <v>389222</v>
      </c>
      <c r="E5" s="44" t="s">
        <v>70</v>
      </c>
      <c r="F5" s="46">
        <v>77655</v>
      </c>
      <c r="G5" s="46">
        <v>59347</v>
      </c>
      <c r="H5" s="46">
        <v>59339</v>
      </c>
      <c r="I5" s="297"/>
      <c r="J5" s="298"/>
      <c r="K5" s="298"/>
      <c r="L5" s="298"/>
      <c r="M5" s="298"/>
    </row>
    <row r="6" spans="1:13" ht="17.100000000000001" customHeight="1">
      <c r="A6" s="44" t="s">
        <v>71</v>
      </c>
      <c r="B6" s="46">
        <v>213123</v>
      </c>
      <c r="C6" s="46">
        <v>213123</v>
      </c>
      <c r="D6" s="46">
        <v>192103</v>
      </c>
      <c r="E6" s="44" t="s">
        <v>72</v>
      </c>
      <c r="F6" s="46">
        <v>0</v>
      </c>
      <c r="G6" s="46">
        <v>0</v>
      </c>
      <c r="H6" s="46">
        <v>0</v>
      </c>
      <c r="I6" s="297"/>
      <c r="J6" s="298"/>
      <c r="K6" s="298"/>
      <c r="L6" s="298"/>
      <c r="M6" s="298"/>
    </row>
    <row r="7" spans="1:13" ht="17.100000000000001" customHeight="1">
      <c r="A7" s="44" t="s">
        <v>73</v>
      </c>
      <c r="B7" s="46">
        <v>64915</v>
      </c>
      <c r="C7" s="46">
        <v>64915</v>
      </c>
      <c r="D7" s="46">
        <v>68344</v>
      </c>
      <c r="E7" s="44" t="s">
        <v>74</v>
      </c>
      <c r="F7" s="46">
        <v>1031</v>
      </c>
      <c r="G7" s="46">
        <v>2775</v>
      </c>
      <c r="H7" s="46">
        <v>2775</v>
      </c>
      <c r="I7" s="297"/>
      <c r="J7" s="298"/>
      <c r="K7" s="298"/>
      <c r="L7" s="298"/>
      <c r="M7" s="298"/>
    </row>
    <row r="8" spans="1:13" ht="17.100000000000001" customHeight="1">
      <c r="A8" s="44" t="s">
        <v>75</v>
      </c>
      <c r="B8" s="46">
        <v>11797</v>
      </c>
      <c r="C8" s="46">
        <v>11797</v>
      </c>
      <c r="D8" s="46">
        <v>8090</v>
      </c>
      <c r="E8" s="44" t="s">
        <v>76</v>
      </c>
      <c r="F8" s="46">
        <v>37651</v>
      </c>
      <c r="G8" s="46">
        <v>50983</v>
      </c>
      <c r="H8" s="46">
        <v>50959</v>
      </c>
      <c r="I8" s="297"/>
      <c r="J8" s="298"/>
      <c r="K8" s="298"/>
      <c r="L8" s="298"/>
      <c r="M8" s="298"/>
    </row>
    <row r="9" spans="1:13" ht="17.100000000000001" customHeight="1">
      <c r="A9" s="44" t="s">
        <v>77</v>
      </c>
      <c r="B9" s="46">
        <v>86093</v>
      </c>
      <c r="C9" s="46">
        <v>86093</v>
      </c>
      <c r="D9" s="46">
        <v>96687</v>
      </c>
      <c r="E9" s="44" t="s">
        <v>78</v>
      </c>
      <c r="F9" s="46">
        <v>93854</v>
      </c>
      <c r="G9" s="46">
        <v>112790</v>
      </c>
      <c r="H9" s="46">
        <v>112790</v>
      </c>
      <c r="I9" s="297"/>
      <c r="J9" s="298"/>
      <c r="K9" s="298"/>
      <c r="L9" s="298"/>
      <c r="M9" s="298"/>
    </row>
    <row r="10" spans="1:13" ht="17.100000000000001" customHeight="1">
      <c r="A10" s="44" t="s">
        <v>79</v>
      </c>
      <c r="B10" s="46">
        <v>21212</v>
      </c>
      <c r="C10" s="46">
        <v>21212</v>
      </c>
      <c r="D10" s="46">
        <v>20879</v>
      </c>
      <c r="E10" s="44" t="s">
        <v>80</v>
      </c>
      <c r="F10" s="46">
        <v>2550</v>
      </c>
      <c r="G10" s="46">
        <v>4711</v>
      </c>
      <c r="H10" s="46">
        <v>4711</v>
      </c>
      <c r="I10" s="297"/>
      <c r="J10" s="298"/>
      <c r="K10" s="298"/>
      <c r="L10" s="298"/>
      <c r="M10" s="298"/>
    </row>
    <row r="11" spans="1:13" ht="17.100000000000001" customHeight="1">
      <c r="A11" s="44" t="s">
        <v>81</v>
      </c>
      <c r="B11" s="46">
        <v>0</v>
      </c>
      <c r="C11" s="46">
        <v>0</v>
      </c>
      <c r="D11" s="46">
        <v>0</v>
      </c>
      <c r="E11" s="44" t="s">
        <v>82</v>
      </c>
      <c r="F11" s="46">
        <v>25572</v>
      </c>
      <c r="G11" s="46">
        <v>24246</v>
      </c>
      <c r="H11" s="46">
        <v>23819</v>
      </c>
      <c r="I11" s="297"/>
      <c r="J11" s="298"/>
      <c r="K11" s="298"/>
      <c r="L11" s="298"/>
      <c r="M11" s="298"/>
    </row>
    <row r="12" spans="1:13" ht="17.100000000000001" customHeight="1">
      <c r="A12" s="44" t="s">
        <v>83</v>
      </c>
      <c r="B12" s="46">
        <v>0</v>
      </c>
      <c r="C12" s="46">
        <v>0</v>
      </c>
      <c r="D12" s="46">
        <v>0</v>
      </c>
      <c r="E12" s="44" t="s">
        <v>84</v>
      </c>
      <c r="F12" s="46">
        <v>92530</v>
      </c>
      <c r="G12" s="46">
        <v>80885</v>
      </c>
      <c r="H12" s="46">
        <v>78215</v>
      </c>
      <c r="I12" s="297"/>
      <c r="J12" s="298"/>
      <c r="K12" s="298"/>
      <c r="L12" s="298"/>
      <c r="M12" s="298"/>
    </row>
    <row r="13" spans="1:13" ht="17.100000000000001" customHeight="1">
      <c r="A13" s="44" t="s">
        <v>85</v>
      </c>
      <c r="B13" s="46">
        <v>0</v>
      </c>
      <c r="C13" s="46">
        <v>0</v>
      </c>
      <c r="D13" s="46">
        <v>0</v>
      </c>
      <c r="E13" s="44" t="s">
        <v>86</v>
      </c>
      <c r="F13" s="46">
        <v>139599</v>
      </c>
      <c r="G13" s="46">
        <v>155443</v>
      </c>
      <c r="H13" s="46">
        <v>155443</v>
      </c>
      <c r="I13" s="297"/>
      <c r="J13" s="298"/>
      <c r="K13" s="298"/>
      <c r="L13" s="298"/>
      <c r="M13" s="298"/>
    </row>
    <row r="14" spans="1:13" ht="17.100000000000001" customHeight="1">
      <c r="A14" s="44" t="s">
        <v>87</v>
      </c>
      <c r="B14" s="46">
        <v>0</v>
      </c>
      <c r="C14" s="46">
        <v>0</v>
      </c>
      <c r="D14" s="46">
        <v>0</v>
      </c>
      <c r="E14" s="44" t="s">
        <v>88</v>
      </c>
      <c r="F14" s="46">
        <v>54109</v>
      </c>
      <c r="G14" s="46">
        <v>53038</v>
      </c>
      <c r="H14" s="46">
        <v>45608</v>
      </c>
      <c r="I14" s="297"/>
      <c r="J14" s="298"/>
      <c r="K14" s="298"/>
      <c r="L14" s="298"/>
      <c r="M14" s="298"/>
    </row>
    <row r="15" spans="1:13" ht="17.100000000000001" customHeight="1">
      <c r="A15" s="44" t="s">
        <v>89</v>
      </c>
      <c r="B15" s="46">
        <v>0</v>
      </c>
      <c r="C15" s="46">
        <v>0</v>
      </c>
      <c r="D15" s="46">
        <v>0</v>
      </c>
      <c r="E15" s="44" t="s">
        <v>90</v>
      </c>
      <c r="F15" s="46">
        <v>52259</v>
      </c>
      <c r="G15" s="46">
        <v>108479</v>
      </c>
      <c r="H15" s="46">
        <v>108079</v>
      </c>
      <c r="I15" s="297"/>
      <c r="J15" s="298"/>
      <c r="K15" s="298"/>
      <c r="L15" s="298"/>
      <c r="M15" s="298"/>
    </row>
    <row r="16" spans="1:13" ht="17.100000000000001" customHeight="1">
      <c r="A16" s="44" t="s">
        <v>91</v>
      </c>
      <c r="B16" s="46">
        <v>0</v>
      </c>
      <c r="C16" s="46">
        <v>0</v>
      </c>
      <c r="D16" s="46">
        <v>0</v>
      </c>
      <c r="E16" s="44" t="s">
        <v>92</v>
      </c>
      <c r="F16" s="46">
        <v>45195</v>
      </c>
      <c r="G16" s="46">
        <v>33264</v>
      </c>
      <c r="H16" s="46">
        <v>29314</v>
      </c>
      <c r="I16" s="297"/>
      <c r="J16" s="298"/>
      <c r="K16" s="298"/>
      <c r="L16" s="298"/>
      <c r="M16" s="298"/>
    </row>
    <row r="17" spans="1:13" ht="17.100000000000001" customHeight="1">
      <c r="A17" s="44" t="s">
        <v>93</v>
      </c>
      <c r="B17" s="46">
        <v>0</v>
      </c>
      <c r="C17" s="46">
        <v>0</v>
      </c>
      <c r="D17" s="46">
        <v>0</v>
      </c>
      <c r="E17" s="44" t="s">
        <v>94</v>
      </c>
      <c r="F17" s="46">
        <v>41998</v>
      </c>
      <c r="G17" s="46">
        <v>31803</v>
      </c>
      <c r="H17" s="46">
        <v>29000</v>
      </c>
      <c r="I17" s="297"/>
      <c r="J17" s="298"/>
      <c r="K17" s="298"/>
      <c r="L17" s="298"/>
      <c r="M17" s="298"/>
    </row>
    <row r="18" spans="1:13" ht="17.100000000000001" customHeight="1">
      <c r="A18" s="44" t="s">
        <v>95</v>
      </c>
      <c r="B18" s="46">
        <v>0</v>
      </c>
      <c r="C18" s="46">
        <v>0</v>
      </c>
      <c r="D18" s="46">
        <v>0</v>
      </c>
      <c r="E18" s="44" t="s">
        <v>96</v>
      </c>
      <c r="F18" s="46">
        <v>18272</v>
      </c>
      <c r="G18" s="46">
        <v>13924</v>
      </c>
      <c r="H18" s="46">
        <v>13872</v>
      </c>
      <c r="I18" s="297"/>
      <c r="J18" s="298"/>
      <c r="K18" s="298"/>
      <c r="L18" s="298"/>
      <c r="M18" s="298"/>
    </row>
    <row r="19" spans="1:13" ht="18.75" customHeight="1">
      <c r="A19" s="44" t="s">
        <v>97</v>
      </c>
      <c r="B19" s="46">
        <v>2413</v>
      </c>
      <c r="C19" s="46">
        <v>2413</v>
      </c>
      <c r="D19" s="46">
        <v>3119</v>
      </c>
      <c r="E19" s="44" t="s">
        <v>98</v>
      </c>
      <c r="F19" s="46">
        <v>999</v>
      </c>
      <c r="G19" s="46">
        <v>1257</v>
      </c>
      <c r="H19" s="46">
        <v>1152</v>
      </c>
      <c r="I19" s="297"/>
      <c r="J19" s="298"/>
      <c r="K19" s="298"/>
      <c r="L19" s="298"/>
      <c r="M19" s="298"/>
    </row>
    <row r="20" spans="1:13" ht="17.100000000000001" customHeight="1">
      <c r="A20" s="44" t="s">
        <v>99</v>
      </c>
      <c r="B20" s="46">
        <v>0</v>
      </c>
      <c r="C20" s="46">
        <v>0</v>
      </c>
      <c r="D20" s="46">
        <v>0</v>
      </c>
      <c r="E20" s="44" t="s">
        <v>100</v>
      </c>
      <c r="F20" s="46">
        <v>11135</v>
      </c>
      <c r="G20" s="46">
        <v>20611</v>
      </c>
      <c r="H20" s="46">
        <v>20611</v>
      </c>
      <c r="I20" s="297"/>
      <c r="J20" s="298"/>
      <c r="K20" s="298"/>
      <c r="L20" s="298"/>
      <c r="M20" s="298"/>
    </row>
    <row r="21" spans="1:13" ht="17.100000000000001" customHeight="1">
      <c r="A21" s="44" t="s">
        <v>101</v>
      </c>
      <c r="B21" s="46">
        <v>84777</v>
      </c>
      <c r="C21" s="46">
        <v>84777</v>
      </c>
      <c r="D21" s="46">
        <v>89918</v>
      </c>
      <c r="E21" s="44" t="s">
        <v>102</v>
      </c>
      <c r="F21" s="46">
        <v>0</v>
      </c>
      <c r="G21" s="46">
        <v>0</v>
      </c>
      <c r="H21" s="46">
        <v>0</v>
      </c>
      <c r="I21" s="297"/>
      <c r="J21" s="298"/>
      <c r="K21" s="298"/>
      <c r="L21" s="298"/>
      <c r="M21" s="298"/>
    </row>
    <row r="22" spans="1:13" ht="17.100000000000001" customHeight="1">
      <c r="A22" s="44" t="s">
        <v>103</v>
      </c>
      <c r="B22" s="46">
        <v>18345</v>
      </c>
      <c r="C22" s="46">
        <v>18345</v>
      </c>
      <c r="D22" s="46">
        <v>18002</v>
      </c>
      <c r="E22" s="44" t="s">
        <v>104</v>
      </c>
      <c r="F22" s="46">
        <v>11841</v>
      </c>
      <c r="G22" s="46">
        <v>4746</v>
      </c>
      <c r="H22" s="46">
        <v>4746</v>
      </c>
      <c r="I22" s="297"/>
      <c r="J22" s="298"/>
      <c r="K22" s="298"/>
      <c r="L22" s="298"/>
      <c r="M22" s="298"/>
    </row>
    <row r="23" spans="1:13" ht="17.100000000000001" customHeight="1">
      <c r="A23" s="44" t="s">
        <v>105</v>
      </c>
      <c r="B23" s="46">
        <v>14959</v>
      </c>
      <c r="C23" s="46">
        <v>14959</v>
      </c>
      <c r="D23" s="46">
        <v>15998</v>
      </c>
      <c r="E23" s="44" t="s">
        <v>106</v>
      </c>
      <c r="F23" s="46">
        <v>17804</v>
      </c>
      <c r="G23" s="46">
        <v>25248</v>
      </c>
      <c r="H23" s="46">
        <v>25248</v>
      </c>
      <c r="I23" s="297"/>
      <c r="J23" s="298"/>
      <c r="K23" s="298"/>
      <c r="L23" s="298"/>
      <c r="M23" s="298"/>
    </row>
    <row r="24" spans="1:13" ht="17.100000000000001" customHeight="1">
      <c r="A24" s="44" t="s">
        <v>107</v>
      </c>
      <c r="B24" s="46">
        <v>7865</v>
      </c>
      <c r="C24" s="46">
        <v>7865</v>
      </c>
      <c r="D24" s="46">
        <v>12676</v>
      </c>
      <c r="E24" s="44" t="s">
        <v>108</v>
      </c>
      <c r="F24" s="46">
        <v>1711</v>
      </c>
      <c r="G24" s="46">
        <v>2278</v>
      </c>
      <c r="H24" s="46">
        <v>2163</v>
      </c>
      <c r="I24" s="297"/>
      <c r="J24" s="298"/>
      <c r="K24" s="298"/>
      <c r="L24" s="298"/>
      <c r="M24" s="298"/>
    </row>
    <row r="25" spans="1:13" ht="17.100000000000001" customHeight="1">
      <c r="A25" s="44" t="s">
        <v>109</v>
      </c>
      <c r="B25" s="46">
        <v>0</v>
      </c>
      <c r="C25" s="46">
        <v>0</v>
      </c>
      <c r="D25" s="46">
        <v>2943</v>
      </c>
      <c r="E25" s="44" t="s">
        <v>110</v>
      </c>
      <c r="F25" s="46">
        <v>8662</v>
      </c>
      <c r="G25" s="46">
        <v>9619</v>
      </c>
      <c r="H25" s="46">
        <v>9619</v>
      </c>
      <c r="I25" s="297"/>
      <c r="J25" s="298"/>
      <c r="K25" s="298"/>
      <c r="L25" s="298"/>
      <c r="M25" s="298"/>
    </row>
    <row r="26" spans="1:13" ht="17.100000000000001" customHeight="1">
      <c r="A26" s="44" t="s">
        <v>111</v>
      </c>
      <c r="B26" s="46">
        <v>36501</v>
      </c>
      <c r="C26" s="46">
        <v>36501</v>
      </c>
      <c r="D26" s="46">
        <v>25734</v>
      </c>
      <c r="E26" s="44" t="s">
        <v>112</v>
      </c>
      <c r="F26" s="46">
        <v>6000</v>
      </c>
      <c r="G26" s="46">
        <v>0</v>
      </c>
      <c r="H26" s="46">
        <v>0</v>
      </c>
      <c r="I26" s="297"/>
      <c r="J26" s="298"/>
      <c r="K26" s="298"/>
      <c r="L26" s="298"/>
      <c r="M26" s="298"/>
    </row>
    <row r="27" spans="1:13" ht="17.100000000000001" customHeight="1">
      <c r="A27" s="44" t="s">
        <v>113</v>
      </c>
      <c r="B27" s="46">
        <v>7107</v>
      </c>
      <c r="C27" s="46">
        <v>7107</v>
      </c>
      <c r="D27" s="46">
        <v>14565</v>
      </c>
      <c r="E27" s="44" t="s">
        <v>114</v>
      </c>
      <c r="F27" s="46">
        <v>78581</v>
      </c>
      <c r="G27" s="46">
        <v>40339</v>
      </c>
      <c r="H27" s="46">
        <v>0</v>
      </c>
      <c r="I27" s="297"/>
      <c r="J27" s="298"/>
      <c r="K27" s="298"/>
      <c r="L27" s="298"/>
      <c r="M27" s="298"/>
    </row>
    <row r="28" spans="1:13" ht="17.100000000000001" customHeight="1">
      <c r="A28" s="66"/>
      <c r="B28" s="45"/>
      <c r="C28" s="45"/>
      <c r="D28" s="45"/>
      <c r="E28" s="44" t="s">
        <v>115</v>
      </c>
      <c r="F28" s="46">
        <v>40248</v>
      </c>
      <c r="G28" s="46">
        <v>24128</v>
      </c>
      <c r="H28" s="46">
        <v>24128</v>
      </c>
      <c r="I28" s="297"/>
      <c r="J28" s="298"/>
      <c r="K28" s="298"/>
      <c r="L28" s="298"/>
      <c r="M28" s="298"/>
    </row>
    <row r="29" spans="1:13" ht="17.100000000000001" customHeight="1">
      <c r="A29" s="66"/>
      <c r="B29" s="45"/>
      <c r="C29" s="45"/>
      <c r="D29" s="45"/>
      <c r="E29" s="44" t="s">
        <v>116</v>
      </c>
      <c r="F29" s="46">
        <v>0</v>
      </c>
      <c r="G29" s="46">
        <v>0</v>
      </c>
      <c r="H29" s="46">
        <v>0</v>
      </c>
      <c r="I29" s="297"/>
      <c r="J29" s="298"/>
      <c r="K29" s="298"/>
      <c r="L29" s="298"/>
      <c r="M29" s="298"/>
    </row>
    <row r="30" spans="1:13" ht="17.100000000000001" customHeight="1">
      <c r="A30" s="44"/>
      <c r="B30" s="45"/>
      <c r="C30" s="45"/>
      <c r="D30" s="45"/>
      <c r="E30" s="44"/>
      <c r="F30" s="45"/>
      <c r="G30" s="45"/>
      <c r="H30" s="45"/>
      <c r="I30" s="297"/>
      <c r="J30" s="298"/>
      <c r="K30" s="298"/>
      <c r="L30" s="298"/>
      <c r="M30" s="298"/>
    </row>
    <row r="31" spans="1:13" ht="17.100000000000001" customHeight="1">
      <c r="A31" s="44"/>
      <c r="B31" s="45"/>
      <c r="C31" s="45"/>
      <c r="D31" s="45"/>
      <c r="E31" s="44"/>
      <c r="F31" s="45"/>
      <c r="G31" s="45"/>
      <c r="H31" s="45"/>
      <c r="I31" s="297"/>
      <c r="J31" s="298"/>
      <c r="K31" s="298"/>
      <c r="L31" s="298"/>
      <c r="M31" s="298"/>
    </row>
    <row r="32" spans="1:13" ht="17.100000000000001" customHeight="1">
      <c r="A32" s="44"/>
      <c r="B32" s="45"/>
      <c r="C32" s="45"/>
      <c r="D32" s="45"/>
      <c r="E32" s="44"/>
      <c r="F32" s="45"/>
      <c r="G32" s="45"/>
      <c r="H32" s="45"/>
      <c r="I32" s="297"/>
      <c r="J32" s="298"/>
      <c r="K32" s="298"/>
      <c r="L32" s="298"/>
      <c r="M32" s="298"/>
    </row>
    <row r="33" spans="1:13" ht="17.100000000000001" customHeight="1">
      <c r="A33" s="44"/>
      <c r="B33" s="45"/>
      <c r="C33" s="45"/>
      <c r="D33" s="45"/>
      <c r="E33" s="44"/>
      <c r="F33" s="45"/>
      <c r="G33" s="45"/>
      <c r="H33" s="45"/>
      <c r="I33" s="297"/>
      <c r="J33" s="298"/>
      <c r="K33" s="298"/>
      <c r="L33" s="298"/>
      <c r="M33" s="298"/>
    </row>
    <row r="34" spans="1:13" ht="17.100000000000001" customHeight="1">
      <c r="A34" s="44"/>
      <c r="B34" s="45"/>
      <c r="C34" s="45"/>
      <c r="D34" s="45"/>
      <c r="E34" s="44"/>
      <c r="F34" s="45"/>
      <c r="G34" s="45"/>
      <c r="H34" s="45"/>
      <c r="I34" s="297"/>
      <c r="J34" s="298"/>
      <c r="K34" s="298"/>
      <c r="L34" s="298"/>
      <c r="M34" s="298"/>
    </row>
    <row r="35" spans="1:13" ht="17.100000000000001" customHeight="1">
      <c r="A35" s="44"/>
      <c r="B35" s="45"/>
      <c r="C35" s="45"/>
      <c r="D35" s="45"/>
      <c r="E35" s="44"/>
      <c r="F35" s="45"/>
      <c r="G35" s="45"/>
      <c r="H35" s="45"/>
      <c r="I35" s="297"/>
      <c r="J35" s="298"/>
      <c r="K35" s="298"/>
      <c r="L35" s="298"/>
      <c r="M35" s="298"/>
    </row>
    <row r="36" spans="1:13" ht="17.100000000000001" customHeight="1">
      <c r="A36" s="44"/>
      <c r="B36" s="45"/>
      <c r="C36" s="45"/>
      <c r="D36" s="45"/>
      <c r="E36" s="44"/>
      <c r="F36" s="45"/>
      <c r="G36" s="45"/>
      <c r="H36" s="45"/>
      <c r="I36" s="297"/>
      <c r="J36" s="298"/>
      <c r="K36" s="298"/>
      <c r="L36" s="298"/>
      <c r="M36" s="298"/>
    </row>
    <row r="37" spans="1:13" ht="17.100000000000001" customHeight="1">
      <c r="A37" s="44"/>
      <c r="B37" s="45"/>
      <c r="C37" s="45"/>
      <c r="D37" s="45"/>
      <c r="E37" s="44"/>
      <c r="F37" s="45"/>
      <c r="G37" s="45"/>
      <c r="H37" s="45"/>
      <c r="I37" s="297"/>
      <c r="J37" s="298"/>
      <c r="K37" s="298"/>
      <c r="L37" s="298"/>
      <c r="M37" s="298"/>
    </row>
    <row r="38" spans="1:13" ht="17.100000000000001" customHeight="1">
      <c r="A38" s="44"/>
      <c r="B38" s="45"/>
      <c r="C38" s="45"/>
      <c r="D38" s="45"/>
      <c r="E38" s="44"/>
      <c r="F38" s="45"/>
      <c r="G38" s="45"/>
      <c r="H38" s="45"/>
      <c r="I38" s="297"/>
      <c r="J38" s="298"/>
      <c r="K38" s="298"/>
      <c r="L38" s="298"/>
      <c r="M38" s="298"/>
    </row>
    <row r="39" spans="1:13" ht="17.100000000000001" customHeight="1">
      <c r="A39" s="44"/>
      <c r="B39" s="45"/>
      <c r="C39" s="45"/>
      <c r="D39" s="45"/>
      <c r="E39" s="44"/>
      <c r="F39" s="45"/>
      <c r="G39" s="45"/>
      <c r="H39" s="45"/>
      <c r="I39" s="297"/>
      <c r="J39" s="298"/>
      <c r="K39" s="298"/>
      <c r="L39" s="298"/>
      <c r="M39" s="298"/>
    </row>
    <row r="40" spans="1:13" ht="17.100000000000001" customHeight="1">
      <c r="A40" s="43" t="s">
        <v>117</v>
      </c>
      <c r="B40" s="46">
        <v>484330</v>
      </c>
      <c r="C40" s="46">
        <v>484330</v>
      </c>
      <c r="D40" s="46">
        <v>479140</v>
      </c>
      <c r="E40" s="43" t="s">
        <v>118</v>
      </c>
      <c r="F40" s="46">
        <v>859256</v>
      </c>
      <c r="G40" s="46">
        <v>859914</v>
      </c>
      <c r="H40" s="46">
        <v>801591</v>
      </c>
      <c r="I40" s="297"/>
      <c r="J40" s="298"/>
      <c r="K40" s="298"/>
      <c r="L40" s="298"/>
      <c r="M40" s="298"/>
    </row>
    <row r="41" spans="1:13" ht="15.6" customHeight="1"/>
  </sheetData>
  <mergeCells count="3">
    <mergeCell ref="A1:H1"/>
    <mergeCell ref="A2:H2"/>
    <mergeCell ref="A3:H3"/>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30.xml><?xml version="1.0" encoding="utf-8"?>
<worksheet xmlns="http://schemas.openxmlformats.org/spreadsheetml/2006/main" xmlns:r="http://schemas.openxmlformats.org/officeDocument/2006/relationships">
  <dimension ref="A1:J19"/>
  <sheetViews>
    <sheetView showZeros="0" workbookViewId="0">
      <pane activePane="bottomRight" state="frozen"/>
    </sheetView>
  </sheetViews>
  <sheetFormatPr defaultColWidth="8" defaultRowHeight="15"/>
  <cols>
    <col min="1" max="1" width="42.140625" style="98"/>
    <col min="2" max="3" width="14.7109375" style="98" customWidth="1"/>
    <col min="4" max="4" width="11.7109375" style="98" customWidth="1"/>
    <col min="5" max="5" width="19" style="98" customWidth="1"/>
    <col min="6" max="7" width="14.7109375" style="98" customWidth="1"/>
    <col min="8" max="8" width="14.42578125" style="98" customWidth="1"/>
    <col min="9" max="9" width="14.7109375" style="98" customWidth="1"/>
    <col min="10" max="10" width="9.42578125" style="98" customWidth="1"/>
    <col min="11" max="16384" width="8" style="99"/>
  </cols>
  <sheetData>
    <row r="1" spans="1:10">
      <c r="A1" s="276"/>
      <c r="B1" s="141"/>
      <c r="C1" s="141"/>
      <c r="D1" s="141"/>
      <c r="E1" s="141"/>
      <c r="F1" s="141"/>
      <c r="G1" s="141"/>
      <c r="H1" s="141"/>
      <c r="I1" s="141"/>
      <c r="J1" s="141"/>
    </row>
    <row r="2" spans="1:10" ht="32.25" customHeight="1">
      <c r="A2" s="346" t="s">
        <v>2430</v>
      </c>
      <c r="B2" s="346"/>
      <c r="C2" s="346"/>
      <c r="D2" s="346"/>
      <c r="E2" s="346"/>
      <c r="F2" s="346"/>
      <c r="G2" s="346"/>
      <c r="H2" s="346"/>
      <c r="I2" s="346"/>
      <c r="J2" s="346"/>
    </row>
    <row r="3" spans="1:10" ht="18" customHeight="1">
      <c r="A3" s="277"/>
      <c r="B3" s="277"/>
      <c r="C3" s="277"/>
      <c r="D3" s="277"/>
      <c r="E3" s="277"/>
      <c r="F3" s="277"/>
      <c r="G3" s="277"/>
      <c r="H3" s="277"/>
      <c r="I3" s="277"/>
      <c r="J3" s="101" t="s">
        <v>2431</v>
      </c>
    </row>
    <row r="4" spans="1:10" ht="18" customHeight="1">
      <c r="A4" s="103" t="s">
        <v>2403</v>
      </c>
      <c r="B4" s="278"/>
      <c r="C4" s="278"/>
      <c r="D4" s="278"/>
      <c r="E4" s="278"/>
      <c r="F4" s="278"/>
      <c r="G4" s="278"/>
      <c r="H4" s="278"/>
      <c r="I4" s="278"/>
      <c r="J4" s="104" t="s">
        <v>2404</v>
      </c>
    </row>
    <row r="5" spans="1:10" ht="60" customHeight="1">
      <c r="A5" s="105" t="s">
        <v>2432</v>
      </c>
      <c r="B5" s="131" t="s">
        <v>1940</v>
      </c>
      <c r="C5" s="279" t="s">
        <v>2433</v>
      </c>
      <c r="D5" s="131" t="s">
        <v>2408</v>
      </c>
      <c r="E5" s="131" t="s">
        <v>2434</v>
      </c>
      <c r="F5" s="131" t="s">
        <v>2435</v>
      </c>
      <c r="G5" s="131" t="s">
        <v>2436</v>
      </c>
      <c r="H5" s="131" t="s">
        <v>2412</v>
      </c>
      <c r="I5" s="131" t="s">
        <v>2413</v>
      </c>
      <c r="J5" s="131" t="s">
        <v>2414</v>
      </c>
    </row>
    <row r="6" spans="1:10" ht="41.1" customHeight="1">
      <c r="A6" s="280" t="s">
        <v>2437</v>
      </c>
      <c r="B6" s="227">
        <f t="shared" ref="B6" si="0">C6+D6+E6+F6+G6+H6+I6+J6</f>
        <v>960403</v>
      </c>
      <c r="C6" s="227">
        <v>466460</v>
      </c>
      <c r="D6" s="227">
        <v>0</v>
      </c>
      <c r="E6" s="227">
        <v>49383</v>
      </c>
      <c r="F6" s="227">
        <v>201329</v>
      </c>
      <c r="G6" s="227">
        <v>191455</v>
      </c>
      <c r="H6" s="227">
        <v>35597</v>
      </c>
      <c r="I6" s="227">
        <v>16179</v>
      </c>
      <c r="J6" s="227">
        <v>0</v>
      </c>
    </row>
    <row r="7" spans="1:10" ht="41.1" customHeight="1">
      <c r="A7" s="274" t="s">
        <v>2438</v>
      </c>
      <c r="B7" s="227">
        <f>C7+D7+E7+F7+G7+H7+I7+J7</f>
        <v>639555</v>
      </c>
      <c r="C7" s="227">
        <v>298187</v>
      </c>
      <c r="D7" s="227">
        <v>0</v>
      </c>
      <c r="E7" s="227">
        <v>34322</v>
      </c>
      <c r="F7" s="227">
        <v>196512</v>
      </c>
      <c r="G7" s="227">
        <v>61137</v>
      </c>
      <c r="H7" s="227">
        <v>35145</v>
      </c>
      <c r="I7" s="227">
        <v>14252</v>
      </c>
      <c r="J7" s="227">
        <v>0</v>
      </c>
    </row>
    <row r="8" spans="1:10" ht="41.1" customHeight="1">
      <c r="A8" s="274" t="s">
        <v>2439</v>
      </c>
      <c r="B8" s="227">
        <f>C8+D8+E8+F8+G8+H8+I8+J8</f>
        <v>15395</v>
      </c>
      <c r="C8" s="227">
        <v>7005</v>
      </c>
      <c r="D8" s="227">
        <v>0</v>
      </c>
      <c r="E8" s="227">
        <v>84</v>
      </c>
      <c r="F8" s="227">
        <v>4586</v>
      </c>
      <c r="G8" s="227">
        <v>1853</v>
      </c>
      <c r="H8" s="227">
        <v>411</v>
      </c>
      <c r="I8" s="227">
        <v>1456</v>
      </c>
      <c r="J8" s="227">
        <v>0</v>
      </c>
    </row>
    <row r="9" spans="1:10" ht="41.1" customHeight="1">
      <c r="A9" s="110" t="s">
        <v>2440</v>
      </c>
      <c r="B9" s="227">
        <f>C9+D9+E9+F9+G9+H9+I9+J9</f>
        <v>148506</v>
      </c>
      <c r="C9" s="227">
        <v>5097</v>
      </c>
      <c r="D9" s="227">
        <v>0</v>
      </c>
      <c r="E9" s="227">
        <v>14977</v>
      </c>
      <c r="F9" s="227">
        <v>0</v>
      </c>
      <c r="G9" s="227">
        <v>128432</v>
      </c>
      <c r="H9" s="227">
        <v>0</v>
      </c>
      <c r="I9" s="227">
        <v>0</v>
      </c>
      <c r="J9" s="227">
        <v>0</v>
      </c>
    </row>
    <row r="10" spans="1:10" ht="41.1" customHeight="1">
      <c r="A10" s="110" t="s">
        <v>2441</v>
      </c>
      <c r="B10" s="227">
        <f>C10+D10+E10</f>
        <v>0</v>
      </c>
      <c r="C10" s="227">
        <v>0</v>
      </c>
      <c r="D10" s="227">
        <v>0</v>
      </c>
      <c r="E10" s="227">
        <v>0</v>
      </c>
      <c r="F10" s="227"/>
      <c r="G10" s="227"/>
      <c r="H10" s="227"/>
      <c r="I10" s="227"/>
      <c r="J10" s="227"/>
    </row>
    <row r="11" spans="1:10" ht="41.1" customHeight="1">
      <c r="A11" s="110" t="s">
        <v>2442</v>
      </c>
      <c r="B11" s="227">
        <f t="shared" ref="B11" si="1">C11+D11+E11+F11+G11+H11+I11+J11</f>
        <v>5931</v>
      </c>
      <c r="C11" s="227">
        <v>5822</v>
      </c>
      <c r="D11" s="227">
        <v>0</v>
      </c>
      <c r="E11" s="227">
        <v>0</v>
      </c>
      <c r="F11" s="227">
        <v>32</v>
      </c>
      <c r="G11" s="227">
        <v>33</v>
      </c>
      <c r="H11" s="227">
        <v>41</v>
      </c>
      <c r="I11" s="227">
        <v>3</v>
      </c>
      <c r="J11" s="227">
        <v>0</v>
      </c>
    </row>
    <row r="12" spans="1:10" ht="41.1" customHeight="1">
      <c r="A12" s="110" t="s">
        <v>2443</v>
      </c>
      <c r="B12" s="227">
        <f>C12+D12+E12+F12+I12</f>
        <v>9068</v>
      </c>
      <c r="C12" s="227">
        <v>8402</v>
      </c>
      <c r="D12" s="227">
        <v>0</v>
      </c>
      <c r="E12" s="227">
        <v>0</v>
      </c>
      <c r="F12" s="227">
        <v>199</v>
      </c>
      <c r="G12" s="227"/>
      <c r="H12" s="227"/>
      <c r="I12" s="227">
        <v>467</v>
      </c>
      <c r="J12" s="227"/>
    </row>
    <row r="13" spans="1:10" ht="41.1" customHeight="1">
      <c r="A13" s="274" t="s">
        <v>2444</v>
      </c>
      <c r="B13" s="227">
        <f t="shared" ref="B13" si="2">C13+D13+E13+F13+G13+H13+I13+J13</f>
        <v>993595</v>
      </c>
      <c r="C13" s="227">
        <v>528753</v>
      </c>
      <c r="D13" s="227">
        <v>0</v>
      </c>
      <c r="E13" s="227">
        <v>50605</v>
      </c>
      <c r="F13" s="227">
        <v>187110</v>
      </c>
      <c r="G13" s="227">
        <v>178360</v>
      </c>
      <c r="H13" s="227">
        <v>34696</v>
      </c>
      <c r="I13" s="227">
        <v>14071</v>
      </c>
      <c r="J13" s="227">
        <v>0</v>
      </c>
    </row>
    <row r="14" spans="1:10" ht="41.1" customHeight="1">
      <c r="A14" s="274" t="s">
        <v>2445</v>
      </c>
      <c r="B14" s="227">
        <f>C14+D14+E14+F14+G14+H14+I14+J14</f>
        <v>961825</v>
      </c>
      <c r="C14" s="227">
        <v>527187</v>
      </c>
      <c r="D14" s="227">
        <v>0</v>
      </c>
      <c r="E14" s="227">
        <v>50605</v>
      </c>
      <c r="F14" s="227">
        <v>185763</v>
      </c>
      <c r="G14" s="227">
        <v>159021</v>
      </c>
      <c r="H14" s="227">
        <v>34107</v>
      </c>
      <c r="I14" s="227">
        <v>5142</v>
      </c>
      <c r="J14" s="227">
        <v>0</v>
      </c>
    </row>
    <row r="15" spans="1:10" ht="41.1" customHeight="1">
      <c r="A15" s="274" t="s">
        <v>2446</v>
      </c>
      <c r="B15" s="227">
        <f>C15+D15+E15+F15+G15+H15+I15+J15</f>
        <v>2899</v>
      </c>
      <c r="C15" s="227">
        <v>0</v>
      </c>
      <c r="D15" s="227">
        <v>0</v>
      </c>
      <c r="E15" s="227">
        <v>0</v>
      </c>
      <c r="F15" s="227">
        <v>0</v>
      </c>
      <c r="G15" s="227">
        <v>52</v>
      </c>
      <c r="H15" s="227">
        <v>0</v>
      </c>
      <c r="I15" s="227">
        <v>2847</v>
      </c>
      <c r="J15" s="227">
        <v>0</v>
      </c>
    </row>
    <row r="16" spans="1:10" ht="41.1" customHeight="1">
      <c r="A16" s="110" t="s">
        <v>2447</v>
      </c>
      <c r="B16" s="227">
        <f>C16+D16+E16+F16+I16</f>
        <v>2913</v>
      </c>
      <c r="C16" s="227">
        <v>1566</v>
      </c>
      <c r="D16" s="227">
        <v>0</v>
      </c>
      <c r="E16" s="227">
        <v>0</v>
      </c>
      <c r="F16" s="227">
        <v>1347</v>
      </c>
      <c r="G16" s="227"/>
      <c r="H16" s="227"/>
      <c r="I16" s="227">
        <v>0</v>
      </c>
      <c r="J16" s="227"/>
    </row>
    <row r="17" spans="1:10" ht="41.1" customHeight="1">
      <c r="A17" s="280" t="s">
        <v>2448</v>
      </c>
      <c r="B17" s="227">
        <f>C17+D17+E17+F17+G17+H17+I17+J17</f>
        <v>-33192</v>
      </c>
      <c r="C17" s="227">
        <f>C6-C13</f>
        <v>-62293</v>
      </c>
      <c r="D17" s="227">
        <f t="shared" ref="D17" si="3">D6-D13</f>
        <v>0</v>
      </c>
      <c r="E17" s="227">
        <f>E6-E13</f>
        <v>-1222</v>
      </c>
      <c r="F17" s="227">
        <f>F6-F13</f>
        <v>14219</v>
      </c>
      <c r="G17" s="227">
        <f>G6-G13</f>
        <v>13095</v>
      </c>
      <c r="H17" s="227">
        <f>H6-H13</f>
        <v>901</v>
      </c>
      <c r="I17" s="227">
        <f>I6-I13</f>
        <v>2108</v>
      </c>
      <c r="J17" s="227">
        <v>0</v>
      </c>
    </row>
    <row r="18" spans="1:10" ht="41.1" customHeight="1">
      <c r="A18" s="274" t="s">
        <v>2449</v>
      </c>
      <c r="B18" s="227">
        <f>C18+D18+E18+F18+G18+H18+I18+J18</f>
        <v>893445</v>
      </c>
      <c r="C18" s="227">
        <v>310022</v>
      </c>
      <c r="D18" s="227">
        <v>0</v>
      </c>
      <c r="E18" s="227">
        <v>3346</v>
      </c>
      <c r="F18" s="227">
        <v>326960</v>
      </c>
      <c r="G18" s="227">
        <v>112848</v>
      </c>
      <c r="H18" s="227">
        <v>26467</v>
      </c>
      <c r="I18" s="227">
        <v>113802</v>
      </c>
      <c r="J18" s="227">
        <v>0</v>
      </c>
    </row>
    <row r="19" spans="1:10" ht="18" customHeight="1">
      <c r="A19" s="141"/>
      <c r="B19" s="141"/>
      <c r="C19" s="141"/>
      <c r="D19" s="141"/>
      <c r="E19" s="141"/>
      <c r="F19" s="141"/>
      <c r="G19" s="141"/>
      <c r="H19" s="141"/>
      <c r="I19" s="141"/>
      <c r="J19" s="101" t="s">
        <v>2450</v>
      </c>
    </row>
  </sheetData>
  <mergeCells count="1">
    <mergeCell ref="A2:J2"/>
  </mergeCells>
  <phoneticPr fontId="36" type="noConversion"/>
  <printOptions horizontalCentered="1"/>
  <pageMargins left="0.78680555555555598" right="0.78680555555555598" top="0.78680555555555598" bottom="0.39305555555555599" header="0.51180555555555596" footer="0.51180555555555596"/>
  <pageSetup paperSize="9" scale="75" pageOrder="overThenDown" orientation="landscape" errors="blank"/>
  <headerFooter alignWithMargins="0"/>
</worksheet>
</file>

<file path=xl/worksheets/sheet31.xml><?xml version="1.0" encoding="utf-8"?>
<worksheet xmlns="http://schemas.openxmlformats.org/spreadsheetml/2006/main" xmlns:r="http://schemas.openxmlformats.org/officeDocument/2006/relationships">
  <dimension ref="A1:D21"/>
  <sheetViews>
    <sheetView showGridLines="0" workbookViewId="0">
      <pane activePane="bottomRight" state="frozen"/>
    </sheetView>
  </sheetViews>
  <sheetFormatPr defaultColWidth="8" defaultRowHeight="15"/>
  <cols>
    <col min="1" max="4" width="44.5703125" style="98" customWidth="1"/>
    <col min="5" max="16384" width="8" style="99"/>
  </cols>
  <sheetData>
    <row r="1" spans="1:4" ht="35.25" customHeight="1">
      <c r="A1" s="337" t="s">
        <v>2451</v>
      </c>
      <c r="B1" s="346"/>
      <c r="C1" s="346"/>
      <c r="D1" s="346"/>
    </row>
    <row r="2" spans="1:4" ht="14.25" customHeight="1">
      <c r="A2" s="129"/>
      <c r="B2" s="129"/>
      <c r="C2" s="129"/>
      <c r="D2" s="129"/>
    </row>
    <row r="3" spans="1:4" ht="18.75" customHeight="1">
      <c r="A3" s="100"/>
      <c r="B3" s="275"/>
      <c r="C3" s="100"/>
      <c r="D3" s="101" t="s">
        <v>2452</v>
      </c>
    </row>
    <row r="4" spans="1:4" ht="18.75" customHeight="1">
      <c r="A4" s="103" t="s">
        <v>2403</v>
      </c>
      <c r="B4" s="104"/>
      <c r="C4" s="130"/>
      <c r="D4" s="104" t="s">
        <v>2404</v>
      </c>
    </row>
    <row r="5" spans="1:4" ht="35.25" customHeight="1">
      <c r="A5" s="105" t="s">
        <v>2405</v>
      </c>
      <c r="B5" s="105" t="s">
        <v>2453</v>
      </c>
      <c r="C5" s="105" t="s">
        <v>2405</v>
      </c>
      <c r="D5" s="105" t="s">
        <v>2453</v>
      </c>
    </row>
    <row r="6" spans="1:4" ht="30.95" customHeight="1">
      <c r="A6" s="110" t="s">
        <v>2454</v>
      </c>
      <c r="B6" s="227">
        <v>298187</v>
      </c>
      <c r="C6" s="228" t="s">
        <v>2455</v>
      </c>
      <c r="D6" s="227">
        <v>522937</v>
      </c>
    </row>
    <row r="7" spans="1:4" ht="30.95" customHeight="1">
      <c r="A7" s="110" t="s">
        <v>2456</v>
      </c>
      <c r="B7" s="227">
        <v>7005</v>
      </c>
      <c r="C7" s="228" t="s">
        <v>2457</v>
      </c>
      <c r="D7" s="227">
        <v>3273</v>
      </c>
    </row>
    <row r="8" spans="1:4" ht="30.95" customHeight="1">
      <c r="A8" s="110" t="s">
        <v>2458</v>
      </c>
      <c r="B8" s="227">
        <v>5097</v>
      </c>
      <c r="C8" s="228" t="s">
        <v>2459</v>
      </c>
      <c r="D8" s="227">
        <v>0</v>
      </c>
    </row>
    <row r="9" spans="1:4" ht="30.95" customHeight="1">
      <c r="A9" s="110" t="s">
        <v>2460</v>
      </c>
      <c r="B9" s="227">
        <v>0</v>
      </c>
      <c r="C9" s="228" t="s">
        <v>2461</v>
      </c>
      <c r="D9" s="227">
        <v>4250</v>
      </c>
    </row>
    <row r="10" spans="1:4" ht="30.95" customHeight="1">
      <c r="A10" s="110" t="s">
        <v>2462</v>
      </c>
      <c r="B10" s="227">
        <v>5822</v>
      </c>
      <c r="C10" s="228" t="s">
        <v>2463</v>
      </c>
      <c r="D10" s="227">
        <v>0</v>
      </c>
    </row>
    <row r="11" spans="1:4" ht="30.95" customHeight="1">
      <c r="A11" s="110" t="s">
        <v>2464</v>
      </c>
      <c r="B11" s="227">
        <v>8402</v>
      </c>
      <c r="C11" s="228" t="s">
        <v>2465</v>
      </c>
      <c r="D11" s="227">
        <v>1566</v>
      </c>
    </row>
    <row r="12" spans="1:4" ht="30.95" customHeight="1">
      <c r="A12" s="110" t="s">
        <v>2466</v>
      </c>
      <c r="B12" s="227">
        <f>B6+B7+B8+B9+B10+B11</f>
        <v>324513</v>
      </c>
      <c r="C12" s="228" t="s">
        <v>2467</v>
      </c>
      <c r="D12" s="227">
        <f>D6+D8+D9+D10+D11</f>
        <v>528753</v>
      </c>
    </row>
    <row r="13" spans="1:4" ht="30.95" customHeight="1">
      <c r="A13" s="110" t="s">
        <v>2468</v>
      </c>
      <c r="B13" s="227">
        <v>141947</v>
      </c>
      <c r="C13" s="228" t="s">
        <v>2469</v>
      </c>
      <c r="D13" s="227">
        <v>0</v>
      </c>
    </row>
    <row r="14" spans="1:4" ht="30.95" customHeight="1">
      <c r="A14" s="110" t="s">
        <v>2470</v>
      </c>
      <c r="B14" s="227">
        <v>0</v>
      </c>
      <c r="C14" s="228" t="s">
        <v>2471</v>
      </c>
      <c r="D14" s="227">
        <v>0</v>
      </c>
    </row>
    <row r="15" spans="1:4" ht="30.95" customHeight="1">
      <c r="A15" s="110" t="s">
        <v>2472</v>
      </c>
      <c r="B15" s="227">
        <v>0</v>
      </c>
      <c r="C15" s="228" t="s">
        <v>2473</v>
      </c>
      <c r="D15" s="227">
        <v>0</v>
      </c>
    </row>
    <row r="16" spans="1:4" ht="30.95" customHeight="1">
      <c r="A16" s="110" t="s">
        <v>2474</v>
      </c>
      <c r="B16" s="227">
        <v>0</v>
      </c>
      <c r="C16" s="228" t="s">
        <v>2475</v>
      </c>
      <c r="D16" s="227">
        <v>0</v>
      </c>
    </row>
    <row r="17" spans="1:4" ht="30.95" customHeight="1">
      <c r="A17" s="110" t="s">
        <v>2476</v>
      </c>
      <c r="B17" s="227">
        <f>B12+B13+B15</f>
        <v>466460</v>
      </c>
      <c r="C17" s="228" t="s">
        <v>2477</v>
      </c>
      <c r="D17" s="227">
        <f>D12+D13+D15</f>
        <v>528753</v>
      </c>
    </row>
    <row r="18" spans="1:4" ht="30.95" customHeight="1">
      <c r="A18" s="105"/>
      <c r="B18" s="227"/>
      <c r="C18" s="228" t="s">
        <v>2478</v>
      </c>
      <c r="D18" s="227">
        <f>B17-D17</f>
        <v>-62293</v>
      </c>
    </row>
    <row r="19" spans="1:4" ht="30.95" customHeight="1">
      <c r="A19" s="110" t="s">
        <v>2479</v>
      </c>
      <c r="B19" s="227">
        <v>372315</v>
      </c>
      <c r="C19" s="228" t="s">
        <v>2480</v>
      </c>
      <c r="D19" s="235">
        <f>B19+D18</f>
        <v>310022</v>
      </c>
    </row>
    <row r="20" spans="1:4" ht="30.95" customHeight="1">
      <c r="A20" s="105" t="s">
        <v>2481</v>
      </c>
      <c r="B20" s="227">
        <f>B17+B19</f>
        <v>838775</v>
      </c>
      <c r="C20" s="264" t="s">
        <v>2482</v>
      </c>
      <c r="D20" s="93">
        <f>D17+D19</f>
        <v>838775</v>
      </c>
    </row>
    <row r="21" spans="1:4" ht="30.95" customHeight="1">
      <c r="A21" s="100"/>
      <c r="B21" s="100"/>
      <c r="C21" s="100"/>
      <c r="D21" s="128" t="s">
        <v>2483</v>
      </c>
    </row>
  </sheetData>
  <mergeCells count="1">
    <mergeCell ref="A1:D1"/>
  </mergeCells>
  <phoneticPr fontId="36" type="noConversion"/>
  <printOptions horizontalCentered="1"/>
  <pageMargins left="0.78680555555555598" right="0.78680555555555598" top="1.18055555555556" bottom="1.18055555555556" header="0.51180555555555596" footer="0.51180555555555596"/>
  <pageSetup paperSize="9" scale="70" pageOrder="overThenDown" orientation="landscape" errors="blank"/>
  <headerFooter alignWithMargins="0"/>
</worksheet>
</file>

<file path=xl/worksheets/sheet32.xml><?xml version="1.0" encoding="utf-8"?>
<worksheet xmlns="http://schemas.openxmlformats.org/spreadsheetml/2006/main" xmlns:r="http://schemas.openxmlformats.org/officeDocument/2006/relationships">
  <dimension ref="A1:D22"/>
  <sheetViews>
    <sheetView showGridLines="0" workbookViewId="0">
      <pane activePane="bottomRight" state="frozen"/>
    </sheetView>
  </sheetViews>
  <sheetFormatPr defaultColWidth="8" defaultRowHeight="15"/>
  <cols>
    <col min="1" max="1" width="45.7109375" style="98" customWidth="1"/>
    <col min="2" max="2" width="44" style="98" customWidth="1"/>
    <col min="3" max="3" width="48.28515625" style="98" customWidth="1"/>
    <col min="4" max="4" width="46.85546875" style="98" customWidth="1"/>
    <col min="5" max="16384" width="8" style="99"/>
  </cols>
  <sheetData>
    <row r="1" spans="1:4" ht="35.25" customHeight="1">
      <c r="A1" s="337" t="s">
        <v>2484</v>
      </c>
      <c r="B1" s="346"/>
      <c r="C1" s="346"/>
      <c r="D1" s="346"/>
    </row>
    <row r="2" spans="1:4" ht="18.75" customHeight="1">
      <c r="A2" s="272"/>
      <c r="B2" s="272"/>
      <c r="C2" s="100"/>
      <c r="D2" s="273" t="s">
        <v>2485</v>
      </c>
    </row>
    <row r="3" spans="1:4" ht="18.75" customHeight="1">
      <c r="A3" s="103" t="s">
        <v>2403</v>
      </c>
      <c r="B3" s="103"/>
      <c r="C3" s="103"/>
      <c r="D3" s="104" t="s">
        <v>2404</v>
      </c>
    </row>
    <row r="4" spans="1:4" ht="35.25" customHeight="1">
      <c r="A4" s="105" t="s">
        <v>2486</v>
      </c>
      <c r="B4" s="131" t="s">
        <v>2487</v>
      </c>
      <c r="C4" s="105" t="s">
        <v>2486</v>
      </c>
      <c r="D4" s="131" t="s">
        <v>2487</v>
      </c>
    </row>
    <row r="5" spans="1:4" ht="33.950000000000003" customHeight="1">
      <c r="A5" s="110" t="s">
        <v>2488</v>
      </c>
      <c r="B5" s="123">
        <v>0</v>
      </c>
      <c r="C5" s="110" t="s">
        <v>2489</v>
      </c>
      <c r="D5" s="123">
        <v>0</v>
      </c>
    </row>
    <row r="6" spans="1:4" ht="33.950000000000003" customHeight="1">
      <c r="A6" s="274" t="s">
        <v>2490</v>
      </c>
      <c r="B6" s="123">
        <v>0</v>
      </c>
      <c r="C6" s="110" t="s">
        <v>2491</v>
      </c>
      <c r="D6" s="123">
        <v>0</v>
      </c>
    </row>
    <row r="7" spans="1:4" ht="33.950000000000003" customHeight="1">
      <c r="A7" s="110" t="s">
        <v>2492</v>
      </c>
      <c r="B7" s="123">
        <v>0</v>
      </c>
      <c r="C7" s="110" t="s">
        <v>2493</v>
      </c>
      <c r="D7" s="123">
        <v>0</v>
      </c>
    </row>
    <row r="8" spans="1:4" ht="33.950000000000003" customHeight="1">
      <c r="A8" s="110" t="s">
        <v>2494</v>
      </c>
      <c r="B8" s="123">
        <v>0</v>
      </c>
      <c r="C8" s="105"/>
      <c r="D8" s="168"/>
    </row>
    <row r="9" spans="1:4" ht="33.950000000000003" customHeight="1">
      <c r="A9" s="110" t="s">
        <v>2495</v>
      </c>
      <c r="B9" s="123">
        <v>0</v>
      </c>
      <c r="C9" s="105"/>
      <c r="D9" s="168"/>
    </row>
    <row r="10" spans="1:4" ht="33.950000000000003" customHeight="1">
      <c r="A10" s="274" t="s">
        <v>2496</v>
      </c>
      <c r="B10" s="123">
        <v>0</v>
      </c>
      <c r="C10" s="105"/>
      <c r="D10" s="168"/>
    </row>
    <row r="11" spans="1:4" ht="33.950000000000003" customHeight="1">
      <c r="A11" s="274" t="s">
        <v>2497</v>
      </c>
      <c r="B11" s="123">
        <v>0</v>
      </c>
      <c r="C11" s="105"/>
      <c r="D11" s="168"/>
    </row>
    <row r="12" spans="1:4" ht="33.950000000000003" customHeight="1">
      <c r="A12" s="110" t="s">
        <v>2498</v>
      </c>
      <c r="B12" s="123">
        <v>0</v>
      </c>
      <c r="C12" s="105"/>
      <c r="D12" s="168"/>
    </row>
    <row r="13" spans="1:4" ht="33.950000000000003" customHeight="1">
      <c r="A13" s="110" t="s">
        <v>2499</v>
      </c>
      <c r="B13" s="123">
        <v>0</v>
      </c>
      <c r="C13" s="110" t="s">
        <v>2463</v>
      </c>
      <c r="D13" s="123">
        <v>0</v>
      </c>
    </row>
    <row r="14" spans="1:4" ht="33.950000000000003" customHeight="1">
      <c r="A14" s="110" t="s">
        <v>2500</v>
      </c>
      <c r="B14" s="123">
        <v>0</v>
      </c>
      <c r="C14" s="110" t="s">
        <v>2465</v>
      </c>
      <c r="D14" s="123">
        <v>0</v>
      </c>
    </row>
    <row r="15" spans="1:4" ht="33.950000000000003" customHeight="1">
      <c r="A15" s="110" t="s">
        <v>2501</v>
      </c>
      <c r="B15" s="123">
        <f>B5+B7+B8+B9+B12+B13+B14</f>
        <v>0</v>
      </c>
      <c r="C15" s="110" t="s">
        <v>2467</v>
      </c>
      <c r="D15" s="123">
        <f>D5+D6+D7+D13+D14</f>
        <v>0</v>
      </c>
    </row>
    <row r="16" spans="1:4" ht="33.950000000000003" customHeight="1">
      <c r="A16" s="110" t="s">
        <v>2502</v>
      </c>
      <c r="B16" s="123">
        <v>0</v>
      </c>
      <c r="C16" s="110" t="s">
        <v>2469</v>
      </c>
      <c r="D16" s="123">
        <v>0</v>
      </c>
    </row>
    <row r="17" spans="1:4" ht="33.950000000000003" customHeight="1">
      <c r="A17" s="110" t="s">
        <v>2503</v>
      </c>
      <c r="B17" s="123">
        <v>0</v>
      </c>
      <c r="C17" s="110" t="s">
        <v>2473</v>
      </c>
      <c r="D17" s="123">
        <v>0</v>
      </c>
    </row>
    <row r="18" spans="1:4" ht="33.950000000000003" customHeight="1">
      <c r="A18" s="110" t="s">
        <v>2504</v>
      </c>
      <c r="B18" s="123">
        <f>B15+B16+B17</f>
        <v>0</v>
      </c>
      <c r="C18" s="110" t="s">
        <v>2477</v>
      </c>
      <c r="D18" s="123">
        <f>D15+D16+D17</f>
        <v>0</v>
      </c>
    </row>
    <row r="19" spans="1:4" ht="33.950000000000003" customHeight="1">
      <c r="A19" s="105"/>
      <c r="B19" s="168"/>
      <c r="C19" s="110" t="s">
        <v>2478</v>
      </c>
      <c r="D19" s="123">
        <f>B18-D18</f>
        <v>0</v>
      </c>
    </row>
    <row r="20" spans="1:4" ht="33.950000000000003" customHeight="1">
      <c r="A20" s="110" t="s">
        <v>2505</v>
      </c>
      <c r="B20" s="123">
        <v>0</v>
      </c>
      <c r="C20" s="110" t="s">
        <v>2480</v>
      </c>
      <c r="D20" s="123">
        <f>B20+D19</f>
        <v>0</v>
      </c>
    </row>
    <row r="21" spans="1:4" ht="33.950000000000003" customHeight="1">
      <c r="A21" s="105" t="s">
        <v>2506</v>
      </c>
      <c r="B21" s="123">
        <f>B18+B20</f>
        <v>0</v>
      </c>
      <c r="C21" s="105" t="s">
        <v>2507</v>
      </c>
      <c r="D21" s="123">
        <f>D18+D20</f>
        <v>0</v>
      </c>
    </row>
    <row r="22" spans="1:4" ht="18.75" customHeight="1">
      <c r="A22" s="246"/>
      <c r="B22" s="246"/>
      <c r="C22" s="246"/>
      <c r="D22" s="101" t="s">
        <v>2508</v>
      </c>
    </row>
  </sheetData>
  <mergeCells count="1">
    <mergeCell ref="A1:D1"/>
  </mergeCells>
  <phoneticPr fontId="36" type="noConversion"/>
  <printOptions horizontalCentered="1"/>
  <pageMargins left="0.78680555555555598" right="0.39305555555555599" top="0.78680555555555598" bottom="0.78680555555555598" header="0.51180555555555596" footer="0.51180555555555596"/>
  <pageSetup paperSize="9" scale="70" pageOrder="overThenDown" orientation="landscape" errors="blank"/>
  <headerFooter alignWithMargins="0"/>
</worksheet>
</file>

<file path=xl/worksheets/sheet33.xml><?xml version="1.0" encoding="utf-8"?>
<worksheet xmlns="http://schemas.openxmlformats.org/spreadsheetml/2006/main" xmlns:r="http://schemas.openxmlformats.org/officeDocument/2006/relationships">
  <dimension ref="A1:F20"/>
  <sheetViews>
    <sheetView showGridLines="0" workbookViewId="0">
      <selection activeCell="S4" sqref="S4"/>
    </sheetView>
  </sheetViews>
  <sheetFormatPr defaultColWidth="8" defaultRowHeight="15"/>
  <cols>
    <col min="1" max="6" width="38.42578125" style="83" customWidth="1"/>
    <col min="7" max="16384" width="8" style="84"/>
  </cols>
  <sheetData>
    <row r="1" spans="1:6" ht="53.1" customHeight="1">
      <c r="A1" s="347" t="s">
        <v>2509</v>
      </c>
      <c r="B1" s="338"/>
      <c r="C1" s="348"/>
      <c r="D1" s="338"/>
      <c r="E1" s="338"/>
      <c r="F1" s="338"/>
    </row>
    <row r="2" spans="1:6" ht="14.25" customHeight="1">
      <c r="A2" s="190"/>
      <c r="B2" s="190"/>
      <c r="C2" s="250"/>
      <c r="D2" s="190"/>
      <c r="E2" s="190"/>
      <c r="F2" s="190"/>
    </row>
    <row r="3" spans="1:6" ht="18" customHeight="1">
      <c r="A3" s="222"/>
      <c r="B3" s="267"/>
      <c r="C3" s="250"/>
      <c r="D3" s="222"/>
      <c r="E3" s="223"/>
      <c r="F3" s="223" t="s">
        <v>2510</v>
      </c>
    </row>
    <row r="4" spans="1:6" ht="18" customHeight="1">
      <c r="A4" s="229" t="s">
        <v>2403</v>
      </c>
      <c r="B4" s="96"/>
      <c r="C4" s="268"/>
      <c r="D4" s="269"/>
      <c r="E4" s="96"/>
      <c r="F4" s="96" t="s">
        <v>2404</v>
      </c>
    </row>
    <row r="5" spans="1:6" ht="53.1" customHeight="1">
      <c r="A5" s="351" t="s">
        <v>2405</v>
      </c>
      <c r="B5" s="349" t="s">
        <v>2453</v>
      </c>
      <c r="C5" s="350"/>
      <c r="D5" s="351" t="s">
        <v>2405</v>
      </c>
      <c r="E5" s="349" t="s">
        <v>2453</v>
      </c>
      <c r="F5" s="351"/>
    </row>
    <row r="6" spans="1:6" ht="53.1" customHeight="1">
      <c r="A6" s="350"/>
      <c r="B6" s="270"/>
      <c r="C6" s="90" t="s">
        <v>2511</v>
      </c>
      <c r="D6" s="350"/>
      <c r="E6" s="270"/>
      <c r="F6" s="90" t="s">
        <v>2511</v>
      </c>
    </row>
    <row r="7" spans="1:6" ht="53.1" customHeight="1">
      <c r="A7" s="92" t="s">
        <v>2454</v>
      </c>
      <c r="B7" s="93">
        <v>34322</v>
      </c>
      <c r="C7" s="93">
        <v>33321</v>
      </c>
      <c r="D7" s="92" t="s">
        <v>2455</v>
      </c>
      <c r="E7" s="93">
        <v>50605</v>
      </c>
      <c r="F7" s="93">
        <v>50605</v>
      </c>
    </row>
    <row r="8" spans="1:6" ht="53.1" customHeight="1">
      <c r="A8" s="92" t="s">
        <v>2456</v>
      </c>
      <c r="B8" s="93">
        <f t="shared" ref="B8" si="0">C8</f>
        <v>84</v>
      </c>
      <c r="C8" s="93">
        <v>84</v>
      </c>
      <c r="D8" s="90"/>
      <c r="E8" s="90"/>
      <c r="F8" s="90"/>
    </row>
    <row r="9" spans="1:6" ht="53.1" customHeight="1">
      <c r="A9" s="92" t="s">
        <v>2458</v>
      </c>
      <c r="B9" s="93">
        <v>14977</v>
      </c>
      <c r="C9" s="93">
        <v>14977</v>
      </c>
      <c r="D9" s="90"/>
      <c r="E9" s="90"/>
      <c r="F9" s="90"/>
    </row>
    <row r="10" spans="1:6" ht="53.1" customHeight="1">
      <c r="A10" s="92" t="s">
        <v>2460</v>
      </c>
      <c r="B10" s="93">
        <f t="shared" ref="B10" si="1">C10</f>
        <v>0</v>
      </c>
      <c r="C10" s="93">
        <v>0</v>
      </c>
      <c r="D10" s="90"/>
      <c r="E10" s="90"/>
      <c r="F10" s="90"/>
    </row>
    <row r="11" spans="1:6" ht="53.1" customHeight="1">
      <c r="A11" s="92" t="s">
        <v>2462</v>
      </c>
      <c r="B11" s="93">
        <v>0</v>
      </c>
      <c r="C11" s="93">
        <v>0</v>
      </c>
      <c r="D11" s="92" t="s">
        <v>2512</v>
      </c>
      <c r="E11" s="93">
        <v>0</v>
      </c>
      <c r="F11" s="93">
        <v>0</v>
      </c>
    </row>
    <row r="12" spans="1:6" ht="53.1" customHeight="1">
      <c r="A12" s="92" t="s">
        <v>2464</v>
      </c>
      <c r="B12" s="93">
        <f t="shared" ref="B12" si="2">C12</f>
        <v>0</v>
      </c>
      <c r="C12" s="93">
        <v>0</v>
      </c>
      <c r="D12" s="92" t="s">
        <v>2513</v>
      </c>
      <c r="E12" s="93">
        <f t="shared" ref="E12" si="3">F12</f>
        <v>0</v>
      </c>
      <c r="F12" s="93">
        <v>0</v>
      </c>
    </row>
    <row r="13" spans="1:6" ht="53.1" customHeight="1">
      <c r="A13" s="92" t="s">
        <v>2466</v>
      </c>
      <c r="B13" s="93">
        <f>B7+B8+B9+B10+B11+B12</f>
        <v>49383</v>
      </c>
      <c r="C13" s="93">
        <f>C7+C8+C9+C10+C11+C12</f>
        <v>48382</v>
      </c>
      <c r="D13" s="92" t="s">
        <v>2514</v>
      </c>
      <c r="E13" s="93">
        <f>E7+E11+E12</f>
        <v>50605</v>
      </c>
      <c r="F13" s="93">
        <f>F7+F11+F12</f>
        <v>50605</v>
      </c>
    </row>
    <row r="14" spans="1:6" ht="53.1" customHeight="1">
      <c r="A14" s="92" t="s">
        <v>2468</v>
      </c>
      <c r="B14" s="93">
        <f>C14</f>
        <v>0</v>
      </c>
      <c r="C14" s="93">
        <v>0</v>
      </c>
      <c r="D14" s="92" t="s">
        <v>2515</v>
      </c>
      <c r="E14" s="93">
        <f>F14</f>
        <v>0</v>
      </c>
      <c r="F14" s="93">
        <v>0</v>
      </c>
    </row>
    <row r="15" spans="1:6" ht="53.1" customHeight="1">
      <c r="A15" s="92" t="s">
        <v>2472</v>
      </c>
      <c r="B15" s="93">
        <f>C15</f>
        <v>0</v>
      </c>
      <c r="C15" s="93">
        <v>0</v>
      </c>
      <c r="D15" s="92" t="s">
        <v>1906</v>
      </c>
      <c r="E15" s="93">
        <f>F15</f>
        <v>0</v>
      </c>
      <c r="F15" s="93">
        <v>0</v>
      </c>
    </row>
    <row r="16" spans="1:6" ht="53.1" customHeight="1">
      <c r="A16" s="92" t="s">
        <v>2476</v>
      </c>
      <c r="B16" s="93">
        <f t="shared" ref="B16" si="4">B13+B14+B15</f>
        <v>49383</v>
      </c>
      <c r="C16" s="93">
        <f>C13+C14+C15</f>
        <v>48382</v>
      </c>
      <c r="D16" s="92" t="s">
        <v>2516</v>
      </c>
      <c r="E16" s="93">
        <f>E13+E14+E15</f>
        <v>50605</v>
      </c>
      <c r="F16" s="93">
        <f>F13+F14+F15</f>
        <v>50605</v>
      </c>
    </row>
    <row r="17" spans="1:6" ht="53.1" customHeight="1">
      <c r="A17" s="90"/>
      <c r="B17" s="90"/>
      <c r="C17" s="90"/>
      <c r="D17" s="92" t="s">
        <v>2517</v>
      </c>
      <c r="E17" s="93">
        <f>B16-E16</f>
        <v>-1222</v>
      </c>
      <c r="F17" s="93">
        <f>C16-F16</f>
        <v>-2223</v>
      </c>
    </row>
    <row r="18" spans="1:6" ht="53.1" customHeight="1">
      <c r="A18" s="92" t="s">
        <v>2479</v>
      </c>
      <c r="B18" s="93">
        <v>4568</v>
      </c>
      <c r="C18" s="90" t="s">
        <v>2424</v>
      </c>
      <c r="D18" s="92" t="s">
        <v>2518</v>
      </c>
      <c r="E18" s="93">
        <f>B18+E17</f>
        <v>3346</v>
      </c>
      <c r="F18" s="90" t="s">
        <v>2424</v>
      </c>
    </row>
    <row r="19" spans="1:6" ht="53.1" customHeight="1">
      <c r="A19" s="90" t="s">
        <v>2481</v>
      </c>
      <c r="B19" s="93">
        <f>B16+B18</f>
        <v>53951</v>
      </c>
      <c r="C19" s="90" t="s">
        <v>2424</v>
      </c>
      <c r="D19" s="90" t="s">
        <v>2482</v>
      </c>
      <c r="E19" s="93">
        <f>E16+E18</f>
        <v>53951</v>
      </c>
      <c r="F19" s="90" t="s">
        <v>2424</v>
      </c>
    </row>
    <row r="20" spans="1:6" ht="35.1" customHeight="1">
      <c r="A20" s="198"/>
      <c r="B20" s="198"/>
      <c r="C20" s="271"/>
      <c r="D20" s="198"/>
      <c r="E20" s="97"/>
      <c r="F20" s="97" t="s">
        <v>2519</v>
      </c>
    </row>
  </sheetData>
  <mergeCells count="5">
    <mergeCell ref="A1:F1"/>
    <mergeCell ref="B5:C5"/>
    <mergeCell ref="E5:F5"/>
    <mergeCell ref="A5:A6"/>
    <mergeCell ref="D5:D6"/>
  </mergeCells>
  <phoneticPr fontId="36" type="noConversion"/>
  <printOptions horizontalCentered="1"/>
  <pageMargins left="0.78680555555555598" right="0.78680555555555598" top="0.78680555555555598" bottom="0.39305555555555599" header="0.51180555555555596" footer="0.51180555555555596"/>
  <pageSetup paperSize="9" scale="56" pageOrder="overThenDown" orientation="landscape" errors="blank"/>
  <headerFooter alignWithMargins="0"/>
</worksheet>
</file>

<file path=xl/worksheets/sheet34.xml><?xml version="1.0" encoding="utf-8"?>
<worksheet xmlns="http://schemas.openxmlformats.org/spreadsheetml/2006/main" xmlns:r="http://schemas.openxmlformats.org/officeDocument/2006/relationships">
  <dimension ref="A1:L21"/>
  <sheetViews>
    <sheetView showGridLines="0" topLeftCell="A9" workbookViewId="0">
      <pane activePane="bottomRight" state="frozen"/>
    </sheetView>
  </sheetViews>
  <sheetFormatPr defaultColWidth="8" defaultRowHeight="15"/>
  <cols>
    <col min="1" max="1" width="26.85546875" style="98" customWidth="1"/>
    <col min="2" max="6" width="12.140625" style="83" customWidth="1"/>
    <col min="7" max="7" width="31.7109375" style="83" customWidth="1"/>
    <col min="8" max="12" width="12" style="83" customWidth="1"/>
    <col min="13" max="16384" width="8" style="99"/>
  </cols>
  <sheetData>
    <row r="1" spans="1:12" ht="35.25" customHeight="1">
      <c r="A1" s="337" t="s">
        <v>2520</v>
      </c>
      <c r="B1" s="338"/>
      <c r="C1" s="338"/>
      <c r="D1" s="338"/>
      <c r="E1" s="338"/>
      <c r="F1" s="338"/>
      <c r="G1" s="338"/>
      <c r="H1" s="338"/>
      <c r="I1" s="338"/>
      <c r="J1" s="338"/>
      <c r="K1" s="338"/>
      <c r="L1" s="338"/>
    </row>
    <row r="2" spans="1:12" ht="14.25" customHeight="1">
      <c r="A2" s="266"/>
      <c r="B2" s="247"/>
      <c r="C2" s="247"/>
      <c r="D2" s="247"/>
      <c r="E2" s="247"/>
      <c r="F2" s="247"/>
      <c r="G2" s="247"/>
      <c r="H2" s="247"/>
      <c r="I2" s="247"/>
      <c r="J2" s="247"/>
      <c r="K2" s="247"/>
      <c r="L2" s="247"/>
    </row>
    <row r="3" spans="1:12" ht="18" customHeight="1">
      <c r="A3" s="100"/>
      <c r="B3" s="222"/>
      <c r="C3" s="222"/>
      <c r="D3" s="222"/>
      <c r="E3" s="222"/>
      <c r="F3" s="223"/>
      <c r="G3" s="222"/>
      <c r="H3" s="222"/>
      <c r="I3" s="222"/>
      <c r="J3" s="222"/>
      <c r="K3" s="222"/>
      <c r="L3" s="223" t="s">
        <v>2521</v>
      </c>
    </row>
    <row r="4" spans="1:12" ht="18" customHeight="1">
      <c r="A4" s="103" t="s">
        <v>2403</v>
      </c>
      <c r="B4" s="191"/>
      <c r="C4" s="191"/>
      <c r="D4" s="191"/>
      <c r="E4" s="192"/>
      <c r="F4" s="193"/>
      <c r="G4" s="191"/>
      <c r="H4" s="191"/>
      <c r="I4" s="191"/>
      <c r="J4" s="191"/>
      <c r="K4" s="191"/>
      <c r="L4" s="193" t="s">
        <v>2404</v>
      </c>
    </row>
    <row r="5" spans="1:12" ht="36" customHeight="1">
      <c r="A5" s="345" t="s">
        <v>2405</v>
      </c>
      <c r="B5" s="341" t="s">
        <v>2406</v>
      </c>
      <c r="C5" s="341" t="s">
        <v>2522</v>
      </c>
      <c r="D5" s="341"/>
      <c r="E5" s="341"/>
      <c r="F5" s="341" t="s">
        <v>2523</v>
      </c>
      <c r="G5" s="352" t="s">
        <v>2405</v>
      </c>
      <c r="H5" s="341" t="s">
        <v>2406</v>
      </c>
      <c r="I5" s="341" t="s">
        <v>2522</v>
      </c>
      <c r="J5" s="341"/>
      <c r="K5" s="341"/>
      <c r="L5" s="341" t="s">
        <v>2523</v>
      </c>
    </row>
    <row r="6" spans="1:12" ht="42.95" customHeight="1">
      <c r="A6" s="345"/>
      <c r="B6" s="341"/>
      <c r="C6" s="225" t="s">
        <v>2524</v>
      </c>
      <c r="D6" s="225" t="s">
        <v>2525</v>
      </c>
      <c r="E6" s="225" t="s">
        <v>2526</v>
      </c>
      <c r="F6" s="341"/>
      <c r="G6" s="352"/>
      <c r="H6" s="341"/>
      <c r="I6" s="225" t="s">
        <v>2527</v>
      </c>
      <c r="J6" s="225" t="s">
        <v>2528</v>
      </c>
      <c r="K6" s="225" t="s">
        <v>2526</v>
      </c>
      <c r="L6" s="341"/>
    </row>
    <row r="7" spans="1:12" ht="36" customHeight="1">
      <c r="A7" s="110" t="s">
        <v>2529</v>
      </c>
      <c r="B7" s="227">
        <f t="shared" ref="B7" si="0">C7+F7</f>
        <v>196512</v>
      </c>
      <c r="C7" s="227">
        <f t="shared" ref="C7" si="1">D7+E7</f>
        <v>196512</v>
      </c>
      <c r="D7" s="227">
        <f t="shared" ref="D7" si="2">D8+D9</f>
        <v>104547</v>
      </c>
      <c r="E7" s="227">
        <f>E8+E9</f>
        <v>91965</v>
      </c>
      <c r="F7" s="227">
        <f>F8+F9</f>
        <v>0</v>
      </c>
      <c r="G7" s="228" t="s">
        <v>2530</v>
      </c>
      <c r="H7" s="227">
        <f t="shared" ref="H7" si="3">I7+L7</f>
        <v>185763</v>
      </c>
      <c r="I7" s="227">
        <f t="shared" ref="I7" si="4">J7+K7</f>
        <v>185763</v>
      </c>
      <c r="J7" s="227">
        <f>J8+J9+J10+J11</f>
        <v>96602</v>
      </c>
      <c r="K7" s="227">
        <f>K8+K9+K10</f>
        <v>89161</v>
      </c>
      <c r="L7" s="227">
        <f>L8+L9+L10+L11</f>
        <v>0</v>
      </c>
    </row>
    <row r="8" spans="1:12" ht="36" customHeight="1">
      <c r="A8" s="110" t="s">
        <v>2531</v>
      </c>
      <c r="B8" s="227">
        <f>C8+F8</f>
        <v>153103</v>
      </c>
      <c r="C8" s="227">
        <f>D8+E8</f>
        <v>153103</v>
      </c>
      <c r="D8" s="227">
        <v>104547</v>
      </c>
      <c r="E8" s="227">
        <v>48556</v>
      </c>
      <c r="F8" s="227">
        <v>0</v>
      </c>
      <c r="G8" s="228" t="s">
        <v>2532</v>
      </c>
      <c r="H8" s="227">
        <f>I8+L8</f>
        <v>81138</v>
      </c>
      <c r="I8" s="227">
        <f>J8+K8</f>
        <v>81138</v>
      </c>
      <c r="J8" s="227">
        <v>73496</v>
      </c>
      <c r="K8" s="227">
        <v>7642</v>
      </c>
      <c r="L8" s="227">
        <v>0</v>
      </c>
    </row>
    <row r="9" spans="1:12" ht="36" customHeight="1">
      <c r="A9" s="117" t="s">
        <v>2533</v>
      </c>
      <c r="B9" s="235">
        <f>C9+F9</f>
        <v>43409</v>
      </c>
      <c r="C9" s="235">
        <f>D9+E9</f>
        <v>43409</v>
      </c>
      <c r="D9" s="235">
        <v>0</v>
      </c>
      <c r="E9" s="235">
        <v>43409</v>
      </c>
      <c r="F9" s="235">
        <v>0</v>
      </c>
      <c r="G9" s="228" t="s">
        <v>2534</v>
      </c>
      <c r="H9" s="235">
        <f>I9+L9</f>
        <v>93329</v>
      </c>
      <c r="I9" s="235">
        <f>J9+K9</f>
        <v>93329</v>
      </c>
      <c r="J9" s="235">
        <v>11810</v>
      </c>
      <c r="K9" s="227">
        <v>81519</v>
      </c>
      <c r="L9" s="235">
        <v>0</v>
      </c>
    </row>
    <row r="10" spans="1:12" ht="36" customHeight="1">
      <c r="A10" s="122" t="s">
        <v>2456</v>
      </c>
      <c r="B10" s="236">
        <f>C10+F10</f>
        <v>4586</v>
      </c>
      <c r="C10" s="236">
        <f>D10+E10</f>
        <v>4586</v>
      </c>
      <c r="D10" s="236">
        <v>2001</v>
      </c>
      <c r="E10" s="236">
        <v>2585</v>
      </c>
      <c r="F10" s="236">
        <v>0</v>
      </c>
      <c r="G10" s="228" t="s">
        <v>2535</v>
      </c>
      <c r="H10" s="236">
        <f>I10+L10</f>
        <v>4984</v>
      </c>
      <c r="I10" s="236">
        <f>J10+K10</f>
        <v>4984</v>
      </c>
      <c r="J10" s="236">
        <v>4984</v>
      </c>
      <c r="K10" s="227">
        <v>0</v>
      </c>
      <c r="L10" s="236">
        <v>0</v>
      </c>
    </row>
    <row r="11" spans="1:12" ht="36" customHeight="1">
      <c r="A11" s="110" t="s">
        <v>2536</v>
      </c>
      <c r="B11" s="227">
        <f>C11+F11</f>
        <v>0</v>
      </c>
      <c r="C11" s="227">
        <f>D11</f>
        <v>0</v>
      </c>
      <c r="D11" s="227">
        <v>0</v>
      </c>
      <c r="E11" s="224" t="s">
        <v>2424</v>
      </c>
      <c r="F11" s="227">
        <v>0</v>
      </c>
      <c r="G11" s="228" t="s">
        <v>2537</v>
      </c>
      <c r="H11" s="227">
        <f>I11+L11</f>
        <v>6312</v>
      </c>
      <c r="I11" s="227">
        <f>J11</f>
        <v>6312</v>
      </c>
      <c r="J11" s="227">
        <v>6312</v>
      </c>
      <c r="K11" s="224" t="s">
        <v>2424</v>
      </c>
      <c r="L11" s="227">
        <v>0</v>
      </c>
    </row>
    <row r="12" spans="1:12" ht="36" customHeight="1">
      <c r="A12" s="110" t="s">
        <v>2538</v>
      </c>
      <c r="B12" s="227">
        <f>C12+F12</f>
        <v>32</v>
      </c>
      <c r="C12" s="227">
        <f t="shared" ref="C12" si="5">D12+E12</f>
        <v>32</v>
      </c>
      <c r="D12" s="227">
        <v>32</v>
      </c>
      <c r="E12" s="227">
        <v>0</v>
      </c>
      <c r="F12" s="227">
        <v>0</v>
      </c>
      <c r="G12" s="228" t="s">
        <v>2512</v>
      </c>
      <c r="H12" s="227">
        <f>I12+L12</f>
        <v>0</v>
      </c>
      <c r="I12" s="227">
        <f t="shared" ref="I12" si="6">J12+K12</f>
        <v>0</v>
      </c>
      <c r="J12" s="227">
        <v>0</v>
      </c>
      <c r="K12" s="227">
        <v>0</v>
      </c>
      <c r="L12" s="227">
        <v>0</v>
      </c>
    </row>
    <row r="13" spans="1:12" ht="36" customHeight="1">
      <c r="A13" s="110" t="s">
        <v>2539</v>
      </c>
      <c r="B13" s="227">
        <f>C13</f>
        <v>199</v>
      </c>
      <c r="C13" s="227">
        <f>E13</f>
        <v>199</v>
      </c>
      <c r="D13" s="224" t="s">
        <v>2424</v>
      </c>
      <c r="E13" s="227">
        <v>199</v>
      </c>
      <c r="F13" s="224" t="s">
        <v>2424</v>
      </c>
      <c r="G13" s="228" t="s">
        <v>2513</v>
      </c>
      <c r="H13" s="227">
        <f>I13</f>
        <v>1347</v>
      </c>
      <c r="I13" s="227">
        <f>K13</f>
        <v>1347</v>
      </c>
      <c r="J13" s="224" t="s">
        <v>2424</v>
      </c>
      <c r="K13" s="227">
        <v>1347</v>
      </c>
      <c r="L13" s="224" t="s">
        <v>2424</v>
      </c>
    </row>
    <row r="14" spans="1:12" ht="36" customHeight="1">
      <c r="A14" s="110" t="s">
        <v>2540</v>
      </c>
      <c r="B14" s="227">
        <f t="shared" ref="B14" si="7">C14+F14</f>
        <v>201329</v>
      </c>
      <c r="C14" s="227">
        <f t="shared" ref="C14" si="8">D14+E14</f>
        <v>201329</v>
      </c>
      <c r="D14" s="227">
        <f>D7+D10+D11+D12</f>
        <v>106580</v>
      </c>
      <c r="E14" s="227">
        <f>E7+E10+E12+E13</f>
        <v>94749</v>
      </c>
      <c r="F14" s="227">
        <f>F7+F10+F11+F12</f>
        <v>0</v>
      </c>
      <c r="G14" s="228" t="s">
        <v>2514</v>
      </c>
      <c r="H14" s="227">
        <f t="shared" ref="H14" si="9">I14+L14</f>
        <v>187110</v>
      </c>
      <c r="I14" s="227">
        <f t="shared" ref="I14" si="10">J14+K14</f>
        <v>187110</v>
      </c>
      <c r="J14" s="227">
        <f>J7+J12</f>
        <v>96602</v>
      </c>
      <c r="K14" s="227">
        <f>K7+K12+K13</f>
        <v>90508</v>
      </c>
      <c r="L14" s="227">
        <f>L7+L12</f>
        <v>0</v>
      </c>
    </row>
    <row r="15" spans="1:12" ht="36" customHeight="1">
      <c r="A15" s="110" t="s">
        <v>2541</v>
      </c>
      <c r="B15" s="227">
        <f>C15+F15</f>
        <v>0</v>
      </c>
      <c r="C15" s="227">
        <f>D15+E15</f>
        <v>0</v>
      </c>
      <c r="D15" s="227">
        <v>0</v>
      </c>
      <c r="E15" s="227">
        <v>0</v>
      </c>
      <c r="F15" s="227">
        <v>0</v>
      </c>
      <c r="G15" s="228" t="s">
        <v>2515</v>
      </c>
      <c r="H15" s="227">
        <f>I15+L15</f>
        <v>0</v>
      </c>
      <c r="I15" s="227">
        <f>J15+K15</f>
        <v>0</v>
      </c>
      <c r="J15" s="227">
        <v>0</v>
      </c>
      <c r="K15" s="227">
        <v>0</v>
      </c>
      <c r="L15" s="227">
        <v>0</v>
      </c>
    </row>
    <row r="16" spans="1:12" ht="36" customHeight="1">
      <c r="A16" s="110" t="s">
        <v>2542</v>
      </c>
      <c r="B16" s="227">
        <f>C16+F16</f>
        <v>0</v>
      </c>
      <c r="C16" s="227">
        <f>D16+E16</f>
        <v>0</v>
      </c>
      <c r="D16" s="227">
        <v>0</v>
      </c>
      <c r="E16" s="227">
        <v>0</v>
      </c>
      <c r="F16" s="227">
        <v>0</v>
      </c>
      <c r="G16" s="228" t="s">
        <v>1906</v>
      </c>
      <c r="H16" s="227">
        <f>I16+L16</f>
        <v>0</v>
      </c>
      <c r="I16" s="227">
        <f>J16+K16</f>
        <v>0</v>
      </c>
      <c r="J16" s="227">
        <v>0</v>
      </c>
      <c r="K16" s="227">
        <v>0</v>
      </c>
      <c r="L16" s="227">
        <v>0</v>
      </c>
    </row>
    <row r="17" spans="1:12" ht="36" customHeight="1">
      <c r="A17" s="110" t="s">
        <v>2543</v>
      </c>
      <c r="B17" s="227">
        <f>C17+F17</f>
        <v>201329</v>
      </c>
      <c r="C17" s="227">
        <f>D17+E17</f>
        <v>201329</v>
      </c>
      <c r="D17" s="227">
        <f t="shared" ref="D17" si="11">D14+D15+D16</f>
        <v>106580</v>
      </c>
      <c r="E17" s="227">
        <f>E14+E15+E16</f>
        <v>94749</v>
      </c>
      <c r="F17" s="227">
        <f>F14+F15+F16</f>
        <v>0</v>
      </c>
      <c r="G17" s="228" t="s">
        <v>2516</v>
      </c>
      <c r="H17" s="227">
        <f>I17+L17</f>
        <v>187110</v>
      </c>
      <c r="I17" s="227">
        <f>J17+K17</f>
        <v>187110</v>
      </c>
      <c r="J17" s="227">
        <f t="shared" ref="J17" si="12">J14+J15+J16</f>
        <v>96602</v>
      </c>
      <c r="K17" s="227">
        <f>K14+K15+K16</f>
        <v>90508</v>
      </c>
      <c r="L17" s="227">
        <f>L14+L15+L16</f>
        <v>0</v>
      </c>
    </row>
    <row r="18" spans="1:12" ht="36" customHeight="1">
      <c r="A18" s="105"/>
      <c r="B18" s="224"/>
      <c r="C18" s="224"/>
      <c r="D18" s="224"/>
      <c r="E18" s="224"/>
      <c r="F18" s="224"/>
      <c r="G18" s="228" t="s">
        <v>2517</v>
      </c>
      <c r="H18" s="227">
        <f>I18+L18</f>
        <v>14219</v>
      </c>
      <c r="I18" s="227">
        <f>J18+K18</f>
        <v>14219</v>
      </c>
      <c r="J18" s="227">
        <f t="shared" ref="J18" si="13">D17-J17</f>
        <v>9978</v>
      </c>
      <c r="K18" s="227">
        <f>E17-K17</f>
        <v>4241</v>
      </c>
      <c r="L18" s="227">
        <f>F17-L17</f>
        <v>0</v>
      </c>
    </row>
    <row r="19" spans="1:12" ht="36" customHeight="1">
      <c r="A19" s="110" t="s">
        <v>2544</v>
      </c>
      <c r="B19" s="227">
        <f>C19+F19</f>
        <v>312741</v>
      </c>
      <c r="C19" s="227">
        <f>D19+E19</f>
        <v>312741</v>
      </c>
      <c r="D19" s="227">
        <v>103403</v>
      </c>
      <c r="E19" s="227">
        <v>209338</v>
      </c>
      <c r="F19" s="227">
        <v>0</v>
      </c>
      <c r="G19" s="228" t="s">
        <v>2518</v>
      </c>
      <c r="H19" s="227">
        <f>I19+L19</f>
        <v>326960</v>
      </c>
      <c r="I19" s="227">
        <f>J19+K19</f>
        <v>326960</v>
      </c>
      <c r="J19" s="227">
        <f t="shared" ref="J19" si="14">D19+J18</f>
        <v>113381</v>
      </c>
      <c r="K19" s="227">
        <f>E19+K18</f>
        <v>213579</v>
      </c>
      <c r="L19" s="227">
        <f>F19+L18</f>
        <v>0</v>
      </c>
    </row>
    <row r="20" spans="1:12" ht="36" customHeight="1">
      <c r="A20" s="105" t="s">
        <v>2545</v>
      </c>
      <c r="B20" s="227">
        <f t="shared" ref="B20" si="15">B17+B19</f>
        <v>514070</v>
      </c>
      <c r="C20" s="227">
        <f>C17+C19</f>
        <v>514070</v>
      </c>
      <c r="D20" s="227">
        <f>D17+D19</f>
        <v>209983</v>
      </c>
      <c r="E20" s="227">
        <f>E17+E19</f>
        <v>304087</v>
      </c>
      <c r="F20" s="227">
        <f>F17+F19</f>
        <v>0</v>
      </c>
      <c r="G20" s="224" t="s">
        <v>2545</v>
      </c>
      <c r="H20" s="227">
        <f t="shared" ref="H20" si="16">H17+H19</f>
        <v>514070</v>
      </c>
      <c r="I20" s="227">
        <f>I17+I19</f>
        <v>514070</v>
      </c>
      <c r="J20" s="227">
        <f>J17+J19</f>
        <v>209983</v>
      </c>
      <c r="K20" s="227">
        <f>K17+K19</f>
        <v>304087</v>
      </c>
      <c r="L20" s="227">
        <f>L17+L19</f>
        <v>0</v>
      </c>
    </row>
    <row r="21" spans="1:12" ht="27" customHeight="1">
      <c r="A21" s="246"/>
      <c r="B21" s="237"/>
      <c r="C21" s="237"/>
      <c r="D21" s="237"/>
      <c r="E21" s="237"/>
      <c r="F21" s="237"/>
      <c r="G21" s="222"/>
      <c r="H21" s="222"/>
      <c r="I21" s="222"/>
      <c r="J21" s="222"/>
      <c r="K21" s="222"/>
      <c r="L21" s="223" t="s">
        <v>2546</v>
      </c>
    </row>
  </sheetData>
  <mergeCells count="9">
    <mergeCell ref="A1:L1"/>
    <mergeCell ref="C5:E5"/>
    <mergeCell ref="I5:K5"/>
    <mergeCell ref="A5:A6"/>
    <mergeCell ref="B5:B6"/>
    <mergeCell ref="F5:F6"/>
    <mergeCell ref="G5:G6"/>
    <mergeCell ref="H5:H6"/>
    <mergeCell ref="L5:L6"/>
  </mergeCells>
  <phoneticPr fontId="36" type="noConversion"/>
  <printOptions horizontalCentered="1"/>
  <pageMargins left="0.78680555555555598" right="0.78680555555555598" top="0.78680555555555598" bottom="0.78680555555555598" header="0.51180555555555596" footer="0.51180555555555596"/>
  <pageSetup paperSize="9" scale="70" pageOrder="overThenDown" orientation="landscape" errors="blank"/>
  <headerFooter alignWithMargins="0"/>
</worksheet>
</file>

<file path=xl/worksheets/sheet35.xml><?xml version="1.0" encoding="utf-8"?>
<worksheet xmlns="http://schemas.openxmlformats.org/spreadsheetml/2006/main" xmlns:r="http://schemas.openxmlformats.org/officeDocument/2006/relationships">
  <dimension ref="A1:J21"/>
  <sheetViews>
    <sheetView showGridLines="0" topLeftCell="A7" workbookViewId="0">
      <selection activeCell="S4" sqref="S4"/>
    </sheetView>
  </sheetViews>
  <sheetFormatPr defaultColWidth="8" defaultRowHeight="15"/>
  <cols>
    <col min="1" max="1" width="37.42578125" style="83"/>
    <col min="2" max="5" width="21" style="83" customWidth="1"/>
    <col min="6" max="6" width="28.7109375" style="83"/>
    <col min="7" max="10" width="18.5703125" style="83" customWidth="1"/>
    <col min="11" max="16384" width="8" style="84"/>
  </cols>
  <sheetData>
    <row r="1" spans="1:10" ht="38.25" customHeight="1">
      <c r="A1" s="347" t="s">
        <v>2547</v>
      </c>
      <c r="B1" s="348"/>
      <c r="C1" s="348"/>
      <c r="D1" s="348"/>
      <c r="E1" s="338"/>
      <c r="F1" s="338"/>
      <c r="G1" s="348"/>
      <c r="H1" s="348"/>
      <c r="I1" s="348"/>
      <c r="J1" s="338"/>
    </row>
    <row r="2" spans="1:10" ht="17.25" customHeight="1">
      <c r="A2" s="251"/>
      <c r="B2" s="250"/>
      <c r="C2" s="250"/>
      <c r="D2" s="250"/>
      <c r="E2" s="251"/>
      <c r="F2" s="222"/>
      <c r="G2" s="250"/>
      <c r="H2" s="250"/>
      <c r="I2" s="250"/>
      <c r="J2" s="265" t="s">
        <v>2548</v>
      </c>
    </row>
    <row r="3" spans="1:10" ht="17.25" customHeight="1">
      <c r="A3" s="191" t="s">
        <v>2403</v>
      </c>
      <c r="B3" s="252"/>
      <c r="C3" s="252"/>
      <c r="D3" s="252"/>
      <c r="E3" s="191"/>
      <c r="F3" s="191"/>
      <c r="G3" s="252"/>
      <c r="H3" s="252"/>
      <c r="I3" s="252"/>
      <c r="J3" s="193" t="s">
        <v>2404</v>
      </c>
    </row>
    <row r="4" spans="1:10" ht="51" customHeight="1">
      <c r="A4" s="224" t="s">
        <v>2486</v>
      </c>
      <c r="B4" s="253" t="s">
        <v>1940</v>
      </c>
      <c r="C4" s="225" t="s">
        <v>2549</v>
      </c>
      <c r="D4" s="225" t="s">
        <v>2550</v>
      </c>
      <c r="E4" s="225" t="s">
        <v>2551</v>
      </c>
      <c r="F4" s="224" t="s">
        <v>119</v>
      </c>
      <c r="G4" s="253" t="s">
        <v>1940</v>
      </c>
      <c r="H4" s="253" t="s">
        <v>2549</v>
      </c>
      <c r="I4" s="253" t="s">
        <v>2550</v>
      </c>
      <c r="J4" s="253" t="s">
        <v>2551</v>
      </c>
    </row>
    <row r="5" spans="1:10" ht="41.1" customHeight="1">
      <c r="A5" s="254" t="s">
        <v>2552</v>
      </c>
      <c r="B5" s="233">
        <f t="shared" ref="B5" si="0">C5+D5+E5</f>
        <v>61137</v>
      </c>
      <c r="C5" s="227">
        <v>0</v>
      </c>
      <c r="D5" s="227">
        <v>0</v>
      </c>
      <c r="E5" s="227">
        <v>61137</v>
      </c>
      <c r="F5" s="254" t="s">
        <v>2530</v>
      </c>
      <c r="G5" s="93">
        <f t="shared" ref="G5" si="1">H5+I5+J5</f>
        <v>159021</v>
      </c>
      <c r="H5" s="255">
        <f t="shared" ref="H5" si="2">H6+H7</f>
        <v>0</v>
      </c>
      <c r="I5" s="255">
        <f>I6+I7</f>
        <v>0</v>
      </c>
      <c r="J5" s="255">
        <f>J6+J7</f>
        <v>159021</v>
      </c>
    </row>
    <row r="6" spans="1:10" ht="41.1" customHeight="1">
      <c r="A6" s="254" t="s">
        <v>2553</v>
      </c>
      <c r="B6" s="233">
        <f t="shared" ref="B6:B17" si="3">C6+D6+E6</f>
        <v>55550</v>
      </c>
      <c r="C6" s="227">
        <v>0</v>
      </c>
      <c r="D6" s="227">
        <v>0</v>
      </c>
      <c r="E6" s="227">
        <v>55550</v>
      </c>
      <c r="F6" s="254" t="s">
        <v>2554</v>
      </c>
      <c r="G6" s="233">
        <f>H6+I6+J6</f>
        <v>129455</v>
      </c>
      <c r="H6" s="227">
        <v>0</v>
      </c>
      <c r="I6" s="227">
        <v>0</v>
      </c>
      <c r="J6" s="227">
        <v>129455</v>
      </c>
    </row>
    <row r="7" spans="1:10" ht="41.1" customHeight="1">
      <c r="A7" s="254" t="s">
        <v>2555</v>
      </c>
      <c r="B7" s="233">
        <f t="shared" si="3"/>
        <v>0</v>
      </c>
      <c r="C7" s="227">
        <v>0</v>
      </c>
      <c r="D7" s="227">
        <v>0</v>
      </c>
      <c r="E7" s="227">
        <v>0</v>
      </c>
      <c r="F7" s="254" t="s">
        <v>2556</v>
      </c>
      <c r="G7" s="233">
        <f>H7+I7+J7</f>
        <v>29566</v>
      </c>
      <c r="H7" s="227">
        <v>0</v>
      </c>
      <c r="I7" s="227">
        <v>0</v>
      </c>
      <c r="J7" s="227">
        <v>29566</v>
      </c>
    </row>
    <row r="8" spans="1:10" ht="41.1" customHeight="1">
      <c r="A8" s="254" t="s">
        <v>2557</v>
      </c>
      <c r="B8" s="233">
        <f t="shared" si="3"/>
        <v>2566</v>
      </c>
      <c r="C8" s="227">
        <v>0</v>
      </c>
      <c r="D8" s="227">
        <v>0</v>
      </c>
      <c r="E8" s="227">
        <v>2566</v>
      </c>
      <c r="F8" s="254" t="s">
        <v>2558</v>
      </c>
      <c r="G8" s="234">
        <f>H8+I8+J8</f>
        <v>19287</v>
      </c>
      <c r="H8" s="227">
        <v>0</v>
      </c>
      <c r="I8" s="227">
        <v>0</v>
      </c>
      <c r="J8" s="227">
        <v>19287</v>
      </c>
    </row>
    <row r="9" spans="1:10" ht="41.1" customHeight="1">
      <c r="A9" s="256" t="s">
        <v>2559</v>
      </c>
      <c r="B9" s="233">
        <f t="shared" si="3"/>
        <v>3021</v>
      </c>
      <c r="C9" s="235">
        <v>0</v>
      </c>
      <c r="D9" s="235">
        <v>0</v>
      </c>
      <c r="E9" s="235">
        <v>3021</v>
      </c>
      <c r="F9" s="238"/>
      <c r="G9" s="238"/>
      <c r="H9" s="238"/>
      <c r="I9" s="238"/>
      <c r="J9" s="238"/>
    </row>
    <row r="10" spans="1:10" ht="41.1" customHeight="1">
      <c r="A10" s="257" t="s">
        <v>2456</v>
      </c>
      <c r="B10" s="233">
        <f t="shared" si="3"/>
        <v>1853</v>
      </c>
      <c r="C10" s="236">
        <v>0</v>
      </c>
      <c r="D10" s="236">
        <v>0</v>
      </c>
      <c r="E10" s="236">
        <v>1853</v>
      </c>
      <c r="F10" s="258"/>
      <c r="G10" s="258"/>
      <c r="H10" s="258"/>
      <c r="I10" s="258"/>
      <c r="J10" s="258"/>
    </row>
    <row r="11" spans="1:10" ht="41.1" customHeight="1">
      <c r="A11" s="254" t="s">
        <v>2536</v>
      </c>
      <c r="B11" s="233">
        <f t="shared" si="3"/>
        <v>128432</v>
      </c>
      <c r="C11" s="227">
        <v>0</v>
      </c>
      <c r="D11" s="227">
        <v>0</v>
      </c>
      <c r="E11" s="227">
        <v>128432</v>
      </c>
      <c r="F11" s="224"/>
      <c r="G11" s="224"/>
      <c r="H11" s="224"/>
      <c r="I11" s="224"/>
      <c r="J11" s="224"/>
    </row>
    <row r="12" spans="1:10" ht="41.1" customHeight="1">
      <c r="A12" s="259" t="s">
        <v>2560</v>
      </c>
      <c r="B12" s="233">
        <f t="shared" si="3"/>
        <v>0</v>
      </c>
      <c r="C12" s="227">
        <v>0</v>
      </c>
      <c r="D12" s="227">
        <v>0</v>
      </c>
      <c r="E12" s="235">
        <v>0</v>
      </c>
      <c r="F12" s="224"/>
      <c r="G12" s="224"/>
      <c r="H12" s="224"/>
      <c r="I12" s="224"/>
      <c r="J12" s="224"/>
    </row>
    <row r="13" spans="1:10" ht="41.1" customHeight="1">
      <c r="A13" s="257" t="s">
        <v>2538</v>
      </c>
      <c r="B13" s="233">
        <f t="shared" si="3"/>
        <v>33</v>
      </c>
      <c r="C13" s="235">
        <v>0</v>
      </c>
      <c r="D13" s="235">
        <v>0</v>
      </c>
      <c r="E13" s="260">
        <v>33</v>
      </c>
      <c r="F13" s="228" t="s">
        <v>2561</v>
      </c>
      <c r="G13" s="235">
        <f t="shared" ref="G13" si="4">H13+I13+J13</f>
        <v>52</v>
      </c>
      <c r="H13" s="235">
        <v>0</v>
      </c>
      <c r="I13" s="235">
        <v>0</v>
      </c>
      <c r="J13" s="235">
        <v>52</v>
      </c>
    </row>
    <row r="14" spans="1:10" ht="41.1" customHeight="1">
      <c r="A14" s="254" t="s">
        <v>2562</v>
      </c>
      <c r="B14" s="93">
        <f t="shared" si="3"/>
        <v>191455</v>
      </c>
      <c r="C14" s="255">
        <f>C5+C10+C11+C13</f>
        <v>0</v>
      </c>
      <c r="D14" s="255">
        <f>D5+D10+D11+D13</f>
        <v>0</v>
      </c>
      <c r="E14" s="93">
        <f>E5+E10+E11+E13</f>
        <v>191455</v>
      </c>
      <c r="F14" s="261" t="s">
        <v>2514</v>
      </c>
      <c r="G14" s="93">
        <f t="shared" ref="G14:G20" si="5">H14+I14+J14</f>
        <v>178360</v>
      </c>
      <c r="H14" s="255">
        <f t="shared" ref="H14" si="6">H5+H8+H13</f>
        <v>0</v>
      </c>
      <c r="I14" s="255">
        <f>I5+I8+I13</f>
        <v>0</v>
      </c>
      <c r="J14" s="93">
        <f>J5+J8+J13</f>
        <v>178360</v>
      </c>
    </row>
    <row r="15" spans="1:10" ht="41.1" customHeight="1">
      <c r="A15" s="254" t="s">
        <v>2563</v>
      </c>
      <c r="B15" s="233">
        <f t="shared" si="3"/>
        <v>0</v>
      </c>
      <c r="C15" s="227">
        <v>0</v>
      </c>
      <c r="D15" s="262">
        <v>0</v>
      </c>
      <c r="E15" s="93">
        <v>0</v>
      </c>
      <c r="F15" s="261" t="s">
        <v>2515</v>
      </c>
      <c r="G15" s="233">
        <f t="shared" si="5"/>
        <v>0</v>
      </c>
      <c r="H15" s="227">
        <v>0</v>
      </c>
      <c r="I15" s="262">
        <v>0</v>
      </c>
      <c r="J15" s="93">
        <v>0</v>
      </c>
    </row>
    <row r="16" spans="1:10" ht="41.1" customHeight="1">
      <c r="A16" s="254" t="s">
        <v>2564</v>
      </c>
      <c r="B16" s="233">
        <f t="shared" si="3"/>
        <v>0</v>
      </c>
      <c r="C16" s="235">
        <v>0</v>
      </c>
      <c r="D16" s="263">
        <v>0</v>
      </c>
      <c r="E16" s="93">
        <v>0</v>
      </c>
      <c r="F16" s="261" t="s">
        <v>1906</v>
      </c>
      <c r="G16" s="233">
        <f t="shared" si="5"/>
        <v>0</v>
      </c>
      <c r="H16" s="235">
        <v>0</v>
      </c>
      <c r="I16" s="263">
        <v>0</v>
      </c>
      <c r="J16" s="93">
        <v>0</v>
      </c>
    </row>
    <row r="17" spans="1:10" ht="41.1" customHeight="1">
      <c r="A17" s="254" t="s">
        <v>2565</v>
      </c>
      <c r="B17" s="255">
        <f t="shared" si="3"/>
        <v>191455</v>
      </c>
      <c r="C17" s="255">
        <f t="shared" ref="C17" si="7">C14+C15+C16</f>
        <v>0</v>
      </c>
      <c r="D17" s="234">
        <f>D14+D15+D16</f>
        <v>0</v>
      </c>
      <c r="E17" s="236">
        <f>E14+E15+E16</f>
        <v>191455</v>
      </c>
      <c r="F17" s="254" t="s">
        <v>2516</v>
      </c>
      <c r="G17" s="93">
        <f t="shared" si="5"/>
        <v>178360</v>
      </c>
      <c r="H17" s="93">
        <f t="shared" ref="H17" si="8">H14+H15+H16</f>
        <v>0</v>
      </c>
      <c r="I17" s="233">
        <f>I14+I15+I16</f>
        <v>0</v>
      </c>
      <c r="J17" s="236">
        <f>J14+J15+J16</f>
        <v>178360</v>
      </c>
    </row>
    <row r="18" spans="1:10" ht="41.1" customHeight="1">
      <c r="A18" s="224"/>
      <c r="B18" s="238"/>
      <c r="C18" s="224"/>
      <c r="D18" s="224"/>
      <c r="E18" s="224"/>
      <c r="F18" s="254" t="s">
        <v>2517</v>
      </c>
      <c r="G18" s="93">
        <f t="shared" si="5"/>
        <v>13095</v>
      </c>
      <c r="H18" s="93">
        <f>C17-H17</f>
        <v>0</v>
      </c>
      <c r="I18" s="233">
        <f>D17-I17</f>
        <v>0</v>
      </c>
      <c r="J18" s="227">
        <f>E17-J17</f>
        <v>13095</v>
      </c>
    </row>
    <row r="19" spans="1:10" ht="41.1" customHeight="1">
      <c r="A19" s="254" t="s">
        <v>2566</v>
      </c>
      <c r="B19" s="233">
        <f>C19+D19+E19</f>
        <v>99753</v>
      </c>
      <c r="C19" s="235">
        <v>0</v>
      </c>
      <c r="D19" s="235">
        <v>0</v>
      </c>
      <c r="E19" s="227">
        <v>99753</v>
      </c>
      <c r="F19" s="254" t="s">
        <v>2518</v>
      </c>
      <c r="G19" s="93">
        <f t="shared" si="5"/>
        <v>112848</v>
      </c>
      <c r="H19" s="93">
        <f>C19+H18</f>
        <v>0</v>
      </c>
      <c r="I19" s="233">
        <f>D19+I18</f>
        <v>0</v>
      </c>
      <c r="J19" s="227">
        <f>E19+J18</f>
        <v>112848</v>
      </c>
    </row>
    <row r="20" spans="1:10" ht="41.1" customHeight="1">
      <c r="A20" s="264" t="s">
        <v>2506</v>
      </c>
      <c r="B20" s="93">
        <f>C20+D20+E20</f>
        <v>291208</v>
      </c>
      <c r="C20" s="93">
        <f t="shared" ref="C20" si="9">C17+C19</f>
        <v>0</v>
      </c>
      <c r="D20" s="233">
        <f>D17+D19</f>
        <v>0</v>
      </c>
      <c r="E20" s="227">
        <f>E17+E19</f>
        <v>291208</v>
      </c>
      <c r="F20" s="264" t="s">
        <v>2507</v>
      </c>
      <c r="G20" s="93">
        <f t="shared" si="5"/>
        <v>291208</v>
      </c>
      <c r="H20" s="93">
        <f t="shared" ref="H20" si="10">H17+H19</f>
        <v>0</v>
      </c>
      <c r="I20" s="233">
        <f>I17+I19</f>
        <v>0</v>
      </c>
      <c r="J20" s="227">
        <f>J17+J19</f>
        <v>291208</v>
      </c>
    </row>
    <row r="21" spans="1:10" ht="27" customHeight="1">
      <c r="A21" s="237"/>
      <c r="B21" s="250"/>
      <c r="C21" s="250"/>
      <c r="D21" s="250"/>
      <c r="E21" s="237"/>
      <c r="F21" s="237"/>
      <c r="G21" s="250"/>
      <c r="H21" s="250"/>
      <c r="I21" s="250"/>
      <c r="J21" s="223" t="s">
        <v>2567</v>
      </c>
    </row>
  </sheetData>
  <mergeCells count="1">
    <mergeCell ref="A1:J1"/>
  </mergeCells>
  <phoneticPr fontId="36" type="noConversion"/>
  <printOptions horizontalCentered="1"/>
  <pageMargins left="0.39305555555555599" right="0.39305555555555599" top="0.78680555555555598" bottom="0.78680555555555598" header="0.51180555555555596" footer="0.51180555555555596"/>
  <pageSetup paperSize="9" scale="60" pageOrder="overThenDown" orientation="landscape" errors="blank"/>
  <headerFooter alignWithMargins="0"/>
</worksheet>
</file>

<file path=xl/worksheets/sheet36.xml><?xml version="1.0" encoding="utf-8"?>
<worksheet xmlns="http://schemas.openxmlformats.org/spreadsheetml/2006/main" xmlns:r="http://schemas.openxmlformats.org/officeDocument/2006/relationships">
  <dimension ref="A1:D19"/>
  <sheetViews>
    <sheetView showGridLines="0" workbookViewId="0">
      <pane activePane="bottomRight" state="frozen"/>
    </sheetView>
  </sheetViews>
  <sheetFormatPr defaultColWidth="8" defaultRowHeight="15"/>
  <cols>
    <col min="1" max="1" width="30" style="83"/>
    <col min="2" max="2" width="32.5703125" style="83" customWidth="1"/>
    <col min="3" max="3" width="31.7109375" style="83"/>
    <col min="4" max="4" width="39.85546875" style="83" customWidth="1"/>
    <col min="5" max="16384" width="8" style="84"/>
  </cols>
  <sheetData>
    <row r="1" spans="1:4" ht="36.75" customHeight="1">
      <c r="A1" s="347" t="s">
        <v>2568</v>
      </c>
      <c r="B1" s="338"/>
      <c r="C1" s="338"/>
      <c r="D1" s="338"/>
    </row>
    <row r="2" spans="1:4" ht="14.25" customHeight="1">
      <c r="A2" s="247"/>
      <c r="B2" s="247"/>
      <c r="C2" s="247"/>
      <c r="D2" s="247"/>
    </row>
    <row r="3" spans="1:4" ht="18" customHeight="1">
      <c r="A3" s="222"/>
      <c r="B3" s="222"/>
      <c r="C3" s="222"/>
      <c r="D3" s="223" t="s">
        <v>2569</v>
      </c>
    </row>
    <row r="4" spans="1:4" ht="18" customHeight="1">
      <c r="A4" s="191" t="s">
        <v>2403</v>
      </c>
      <c r="B4" s="191"/>
      <c r="C4" s="248"/>
      <c r="D4" s="193" t="s">
        <v>2404</v>
      </c>
    </row>
    <row r="5" spans="1:4" ht="27" customHeight="1">
      <c r="A5" s="225" t="s">
        <v>2405</v>
      </c>
      <c r="B5" s="225" t="s">
        <v>2453</v>
      </c>
      <c r="C5" s="225" t="s">
        <v>2405</v>
      </c>
      <c r="D5" s="225" t="s">
        <v>2453</v>
      </c>
    </row>
    <row r="6" spans="1:4" ht="27" customHeight="1">
      <c r="A6" s="228" t="s">
        <v>2570</v>
      </c>
      <c r="B6" s="227">
        <v>35145</v>
      </c>
      <c r="C6" s="228" t="s">
        <v>2571</v>
      </c>
      <c r="D6" s="227">
        <v>34107</v>
      </c>
    </row>
    <row r="7" spans="1:4" ht="27" customHeight="1">
      <c r="A7" s="228" t="s">
        <v>2456</v>
      </c>
      <c r="B7" s="227">
        <v>411</v>
      </c>
      <c r="C7" s="228" t="s">
        <v>2572</v>
      </c>
      <c r="D7" s="227">
        <v>5308</v>
      </c>
    </row>
    <row r="8" spans="1:4" ht="27" customHeight="1">
      <c r="A8" s="228" t="s">
        <v>2536</v>
      </c>
      <c r="B8" s="227">
        <v>0</v>
      </c>
      <c r="C8" s="228" t="s">
        <v>2573</v>
      </c>
      <c r="D8" s="227">
        <v>45</v>
      </c>
    </row>
    <row r="9" spans="1:4" ht="27" customHeight="1">
      <c r="A9" s="228"/>
      <c r="B9" s="227"/>
      <c r="C9" s="228" t="s">
        <v>2574</v>
      </c>
      <c r="D9" s="227">
        <v>0</v>
      </c>
    </row>
    <row r="10" spans="1:4" ht="27" customHeight="1">
      <c r="A10" s="228" t="s">
        <v>2575</v>
      </c>
      <c r="B10" s="227">
        <v>41</v>
      </c>
      <c r="C10" s="228" t="s">
        <v>2463</v>
      </c>
      <c r="D10" s="227">
        <v>0</v>
      </c>
    </row>
    <row r="11" spans="1:4" ht="27" customHeight="1">
      <c r="A11" s="228" t="s">
        <v>2562</v>
      </c>
      <c r="B11" s="227">
        <f>B6+B7+B8+B10</f>
        <v>35597</v>
      </c>
      <c r="C11" s="228" t="s">
        <v>2576</v>
      </c>
      <c r="D11" s="227">
        <f>D6+D8+D9+D10</f>
        <v>34152</v>
      </c>
    </row>
    <row r="12" spans="1:4" ht="27" customHeight="1">
      <c r="A12" s="228" t="s">
        <v>2563</v>
      </c>
      <c r="B12" s="227">
        <v>0</v>
      </c>
      <c r="C12" s="228" t="s">
        <v>2577</v>
      </c>
      <c r="D12" s="227">
        <v>0</v>
      </c>
    </row>
    <row r="13" spans="1:4" ht="27" customHeight="1">
      <c r="A13" s="228" t="s">
        <v>2564</v>
      </c>
      <c r="B13" s="227">
        <v>0</v>
      </c>
      <c r="C13" s="228" t="s">
        <v>2578</v>
      </c>
      <c r="D13" s="227">
        <v>544</v>
      </c>
    </row>
    <row r="14" spans="1:4" ht="27" customHeight="1">
      <c r="A14" s="228" t="s">
        <v>2565</v>
      </c>
      <c r="B14" s="227">
        <f>B11+B12+B13</f>
        <v>35597</v>
      </c>
      <c r="C14" s="228" t="s">
        <v>2579</v>
      </c>
      <c r="D14" s="227">
        <f>D11+D12+D13</f>
        <v>34696</v>
      </c>
    </row>
    <row r="15" spans="1:4" ht="27" customHeight="1">
      <c r="A15" s="224"/>
      <c r="B15" s="224"/>
      <c r="C15" s="228" t="s">
        <v>2580</v>
      </c>
      <c r="D15" s="227">
        <f>B14-D14</f>
        <v>901</v>
      </c>
    </row>
    <row r="16" spans="1:4" ht="27" customHeight="1">
      <c r="A16" s="228" t="s">
        <v>2566</v>
      </c>
      <c r="B16" s="227">
        <v>25566</v>
      </c>
      <c r="C16" s="228" t="s">
        <v>2581</v>
      </c>
      <c r="D16" s="227">
        <f>B16+D15</f>
        <v>26467</v>
      </c>
    </row>
    <row r="17" spans="1:4" ht="27" customHeight="1">
      <c r="A17" s="228" t="s">
        <v>2582</v>
      </c>
      <c r="B17" s="227">
        <v>6582</v>
      </c>
      <c r="C17" s="228" t="s">
        <v>2582</v>
      </c>
      <c r="D17" s="227">
        <v>6582</v>
      </c>
    </row>
    <row r="18" spans="1:4" ht="27" customHeight="1">
      <c r="A18" s="224" t="s">
        <v>2481</v>
      </c>
      <c r="B18" s="227">
        <f>B14+B16</f>
        <v>61163</v>
      </c>
      <c r="C18" s="224" t="s">
        <v>2481</v>
      </c>
      <c r="D18" s="227">
        <f>D14+D16</f>
        <v>61163</v>
      </c>
    </row>
    <row r="19" spans="1:4" ht="27" customHeight="1">
      <c r="A19" s="222"/>
      <c r="B19" s="222"/>
      <c r="C19" s="222"/>
      <c r="D19" s="223" t="s">
        <v>2583</v>
      </c>
    </row>
  </sheetData>
  <mergeCells count="1">
    <mergeCell ref="A1:D1"/>
  </mergeCells>
  <phoneticPr fontId="36" type="noConversion"/>
  <printOptions horizontalCentered="1"/>
  <pageMargins left="0.39305555555555599" right="0.39305555555555599" top="0.78680555555555598" bottom="0.78680555555555598" header="0.51180555555555596" footer="0.51180555555555596"/>
  <pageSetup paperSize="9" pageOrder="overThenDown" orientation="landscape" errors="blank"/>
  <headerFooter alignWithMargins="0"/>
</worksheet>
</file>

<file path=xl/worksheets/sheet37.xml><?xml version="1.0" encoding="utf-8"?>
<worksheet xmlns="http://schemas.openxmlformats.org/spreadsheetml/2006/main" xmlns:r="http://schemas.openxmlformats.org/officeDocument/2006/relationships">
  <dimension ref="A1:D23"/>
  <sheetViews>
    <sheetView showGridLines="0" workbookViewId="0">
      <pane activePane="bottomRight" state="frozen"/>
    </sheetView>
  </sheetViews>
  <sheetFormatPr defaultColWidth="8" defaultRowHeight="15"/>
  <cols>
    <col min="1" max="4" width="40.85546875" style="83" customWidth="1"/>
    <col min="5" max="16384" width="8" style="84"/>
  </cols>
  <sheetData>
    <row r="1" spans="1:4" ht="35.25" customHeight="1">
      <c r="A1" s="347" t="s">
        <v>2584</v>
      </c>
      <c r="B1" s="338"/>
      <c r="C1" s="338"/>
      <c r="D1" s="338"/>
    </row>
    <row r="2" spans="1:4" ht="14.25" customHeight="1">
      <c r="A2" s="247"/>
      <c r="B2" s="247"/>
      <c r="C2" s="247"/>
      <c r="D2" s="247"/>
    </row>
    <row r="3" spans="1:4" ht="18" customHeight="1">
      <c r="A3" s="222"/>
      <c r="B3" s="222"/>
      <c r="C3" s="222"/>
      <c r="D3" s="223" t="s">
        <v>2585</v>
      </c>
    </row>
    <row r="4" spans="1:4" ht="18" customHeight="1">
      <c r="A4" s="191" t="s">
        <v>2403</v>
      </c>
      <c r="B4" s="191"/>
      <c r="C4" s="248"/>
      <c r="D4" s="193" t="s">
        <v>2404</v>
      </c>
    </row>
    <row r="5" spans="1:4" ht="27" customHeight="1">
      <c r="A5" s="225" t="s">
        <v>2405</v>
      </c>
      <c r="B5" s="225" t="s">
        <v>2453</v>
      </c>
      <c r="C5" s="225" t="s">
        <v>2405</v>
      </c>
      <c r="D5" s="225" t="s">
        <v>2453</v>
      </c>
    </row>
    <row r="6" spans="1:4" ht="27" customHeight="1">
      <c r="A6" s="228" t="s">
        <v>2586</v>
      </c>
      <c r="B6" s="227">
        <v>14252</v>
      </c>
      <c r="C6" s="228" t="s">
        <v>2587</v>
      </c>
      <c r="D6" s="227">
        <v>4294</v>
      </c>
    </row>
    <row r="7" spans="1:4" ht="27" customHeight="1">
      <c r="A7" s="228" t="s">
        <v>2456</v>
      </c>
      <c r="B7" s="227">
        <v>1456</v>
      </c>
      <c r="C7" s="228" t="s">
        <v>2588</v>
      </c>
      <c r="D7" s="227">
        <v>671</v>
      </c>
    </row>
    <row r="8" spans="1:4" ht="27" customHeight="1">
      <c r="A8" s="228" t="s">
        <v>2536</v>
      </c>
      <c r="B8" s="227">
        <v>0</v>
      </c>
      <c r="C8" s="228" t="s">
        <v>2461</v>
      </c>
      <c r="D8" s="227">
        <v>2</v>
      </c>
    </row>
    <row r="9" spans="1:4" ht="27" customHeight="1">
      <c r="A9" s="249"/>
      <c r="B9" s="227"/>
      <c r="C9" s="228" t="s">
        <v>2589</v>
      </c>
      <c r="D9" s="227">
        <v>78</v>
      </c>
    </row>
    <row r="10" spans="1:4" ht="27" customHeight="1">
      <c r="A10" s="224"/>
      <c r="B10" s="224"/>
      <c r="C10" s="228" t="s">
        <v>2590</v>
      </c>
      <c r="D10" s="227">
        <v>4199</v>
      </c>
    </row>
    <row r="11" spans="1:4" ht="27" customHeight="1">
      <c r="A11" s="224"/>
      <c r="B11" s="224"/>
      <c r="C11" s="228" t="s">
        <v>2591</v>
      </c>
      <c r="D11" s="227">
        <v>41</v>
      </c>
    </row>
    <row r="12" spans="1:4" ht="27" customHeight="1">
      <c r="A12" s="224"/>
      <c r="B12" s="224"/>
      <c r="C12" s="228" t="s">
        <v>2592</v>
      </c>
      <c r="D12" s="227">
        <v>97</v>
      </c>
    </row>
    <row r="13" spans="1:4" ht="27" customHeight="1">
      <c r="A13" s="226" t="s">
        <v>2575</v>
      </c>
      <c r="B13" s="227">
        <v>3</v>
      </c>
      <c r="C13" s="228" t="s">
        <v>2593</v>
      </c>
      <c r="D13" s="227">
        <v>2847</v>
      </c>
    </row>
    <row r="14" spans="1:4" ht="27" customHeight="1">
      <c r="A14" s="228" t="s">
        <v>2539</v>
      </c>
      <c r="B14" s="227">
        <v>468</v>
      </c>
      <c r="C14" s="228" t="s">
        <v>2594</v>
      </c>
      <c r="D14" s="227">
        <v>0</v>
      </c>
    </row>
    <row r="15" spans="1:4" ht="27" customHeight="1">
      <c r="A15" s="228" t="s">
        <v>2540</v>
      </c>
      <c r="B15" s="227">
        <f>B6+B7+B8+B13+B14</f>
        <v>16179</v>
      </c>
      <c r="C15" s="228" t="s">
        <v>2595</v>
      </c>
      <c r="D15" s="227">
        <f>D6+D7+D8+D9+D10+D11+D12+D13+D14</f>
        <v>12229</v>
      </c>
    </row>
    <row r="16" spans="1:4" ht="27" customHeight="1">
      <c r="A16" s="228" t="s">
        <v>2541</v>
      </c>
      <c r="B16" s="227">
        <v>0</v>
      </c>
      <c r="C16" s="228" t="s">
        <v>2596</v>
      </c>
      <c r="D16" s="227">
        <v>0</v>
      </c>
    </row>
    <row r="17" spans="1:4" ht="27" customHeight="1">
      <c r="A17" s="228" t="s">
        <v>2542</v>
      </c>
      <c r="B17" s="227">
        <v>0</v>
      </c>
      <c r="C17" s="228" t="s">
        <v>2597</v>
      </c>
      <c r="D17" s="227">
        <v>1842</v>
      </c>
    </row>
    <row r="18" spans="1:4" ht="27" customHeight="1">
      <c r="A18" s="228" t="s">
        <v>2543</v>
      </c>
      <c r="B18" s="227">
        <f>B15+B16+B17</f>
        <v>16179</v>
      </c>
      <c r="C18" s="228" t="s">
        <v>2598</v>
      </c>
      <c r="D18" s="227">
        <f>D15+D16+D17</f>
        <v>14071</v>
      </c>
    </row>
    <row r="19" spans="1:4" ht="27" customHeight="1">
      <c r="A19" s="224"/>
      <c r="B19" s="224"/>
      <c r="C19" s="228" t="s">
        <v>2599</v>
      </c>
      <c r="D19" s="227">
        <f>B18-D18</f>
        <v>2108</v>
      </c>
    </row>
    <row r="20" spans="1:4" ht="27" customHeight="1">
      <c r="A20" s="224"/>
      <c r="B20" s="224"/>
      <c r="C20" s="228" t="s">
        <v>2600</v>
      </c>
      <c r="D20" s="227">
        <v>0</v>
      </c>
    </row>
    <row r="21" spans="1:4" ht="27" customHeight="1">
      <c r="A21" s="228" t="s">
        <v>2544</v>
      </c>
      <c r="B21" s="227">
        <v>111694</v>
      </c>
      <c r="C21" s="228" t="s">
        <v>2601</v>
      </c>
      <c r="D21" s="227">
        <f>B21+D19-D20</f>
        <v>113802</v>
      </c>
    </row>
    <row r="22" spans="1:4" ht="27" customHeight="1">
      <c r="A22" s="224" t="s">
        <v>2481</v>
      </c>
      <c r="B22" s="227">
        <f>B18+B21</f>
        <v>127873</v>
      </c>
      <c r="C22" s="224" t="s">
        <v>2481</v>
      </c>
      <c r="D22" s="227">
        <f>D18+D21+D20</f>
        <v>127873</v>
      </c>
    </row>
    <row r="23" spans="1:4" ht="27" customHeight="1">
      <c r="A23" s="222"/>
      <c r="B23" s="222"/>
      <c r="C23" s="222"/>
      <c r="D23" s="223" t="s">
        <v>2602</v>
      </c>
    </row>
  </sheetData>
  <mergeCells count="1">
    <mergeCell ref="A1:D1"/>
  </mergeCells>
  <phoneticPr fontId="36" type="noConversion"/>
  <printOptions horizontalCentered="1"/>
  <pageMargins left="1.18055555555556" right="1.18055555555556" top="1.18055555555556" bottom="1.18055555555556" header="0.51180555555555596" footer="0.51180555555555596"/>
  <pageSetup paperSize="9" scale="70" pageOrder="overThenDown" orientation="landscape" errors="blank"/>
  <headerFooter alignWithMargins="0"/>
</worksheet>
</file>

<file path=xl/worksheets/sheet38.xml><?xml version="1.0" encoding="utf-8"?>
<worksheet xmlns="http://schemas.openxmlformats.org/spreadsheetml/2006/main" xmlns:r="http://schemas.openxmlformats.org/officeDocument/2006/relationships">
  <dimension ref="A1:D16"/>
  <sheetViews>
    <sheetView showGridLines="0" workbookViewId="0">
      <pane activePane="bottomRight" state="frozen"/>
    </sheetView>
  </sheetViews>
  <sheetFormatPr defaultColWidth="8" defaultRowHeight="15"/>
  <cols>
    <col min="1" max="4" width="33.7109375" style="98" customWidth="1"/>
    <col min="5" max="16384" width="8" style="99"/>
  </cols>
  <sheetData>
    <row r="1" spans="1:4" ht="35.25" customHeight="1">
      <c r="A1" s="337" t="s">
        <v>2603</v>
      </c>
      <c r="B1" s="346"/>
      <c r="C1" s="346"/>
      <c r="D1" s="346"/>
    </row>
    <row r="2" spans="1:4" ht="18.75" customHeight="1">
      <c r="A2" s="239"/>
      <c r="B2" s="353"/>
      <c r="C2" s="353"/>
      <c r="D2" s="240" t="s">
        <v>2604</v>
      </c>
    </row>
    <row r="3" spans="1:4" ht="18.75" customHeight="1">
      <c r="A3" s="241" t="s">
        <v>2403</v>
      </c>
      <c r="B3" s="241"/>
      <c r="C3" s="241"/>
      <c r="D3" s="242" t="s">
        <v>2404</v>
      </c>
    </row>
    <row r="4" spans="1:4" ht="42" customHeight="1">
      <c r="A4" s="105" t="s">
        <v>2605</v>
      </c>
      <c r="B4" s="105" t="s">
        <v>2487</v>
      </c>
      <c r="C4" s="105" t="s">
        <v>2432</v>
      </c>
      <c r="D4" s="105" t="s">
        <v>2487</v>
      </c>
    </row>
    <row r="5" spans="1:4" ht="39" customHeight="1">
      <c r="A5" s="110" t="s">
        <v>2606</v>
      </c>
      <c r="B5" s="123">
        <v>0</v>
      </c>
      <c r="C5" s="243" t="s">
        <v>2607</v>
      </c>
      <c r="D5" s="123">
        <v>0</v>
      </c>
    </row>
    <row r="6" spans="1:4" ht="39" customHeight="1">
      <c r="A6" s="110" t="s">
        <v>2456</v>
      </c>
      <c r="B6" s="123">
        <v>0</v>
      </c>
      <c r="C6" s="243" t="s">
        <v>2608</v>
      </c>
      <c r="D6" s="123">
        <v>0</v>
      </c>
    </row>
    <row r="7" spans="1:4" ht="39" customHeight="1">
      <c r="A7" s="110" t="s">
        <v>2536</v>
      </c>
      <c r="B7" s="123">
        <v>0</v>
      </c>
      <c r="C7" s="243" t="s">
        <v>2609</v>
      </c>
      <c r="D7" s="123">
        <v>0</v>
      </c>
    </row>
    <row r="8" spans="1:4" ht="39" customHeight="1">
      <c r="A8" s="110" t="s">
        <v>2538</v>
      </c>
      <c r="B8" s="123">
        <v>0</v>
      </c>
      <c r="C8" s="243" t="s">
        <v>2561</v>
      </c>
      <c r="D8" s="123">
        <v>0</v>
      </c>
    </row>
    <row r="9" spans="1:4" ht="39" customHeight="1">
      <c r="A9" s="110" t="s">
        <v>2562</v>
      </c>
      <c r="B9" s="123">
        <f>B5+B6+B7+B8</f>
        <v>0</v>
      </c>
      <c r="C9" s="243" t="s">
        <v>2514</v>
      </c>
      <c r="D9" s="244">
        <f>D5+D7+D8</f>
        <v>0</v>
      </c>
    </row>
    <row r="10" spans="1:4" ht="39" customHeight="1">
      <c r="A10" s="110" t="s">
        <v>2563</v>
      </c>
      <c r="B10" s="123">
        <v>0</v>
      </c>
      <c r="C10" s="243" t="s">
        <v>2515</v>
      </c>
      <c r="D10" s="244">
        <v>0</v>
      </c>
    </row>
    <row r="11" spans="1:4" ht="39" customHeight="1">
      <c r="A11" s="110" t="s">
        <v>2564</v>
      </c>
      <c r="B11" s="123">
        <v>0</v>
      </c>
      <c r="C11" s="243" t="s">
        <v>1906</v>
      </c>
      <c r="D11" s="244">
        <v>0</v>
      </c>
    </row>
    <row r="12" spans="1:4" ht="39" customHeight="1">
      <c r="A12" s="110" t="s">
        <v>2565</v>
      </c>
      <c r="B12" s="123">
        <f>B9+B10+B11</f>
        <v>0</v>
      </c>
      <c r="C12" s="243" t="s">
        <v>2516</v>
      </c>
      <c r="D12" s="244">
        <f>D9+D10+D11</f>
        <v>0</v>
      </c>
    </row>
    <row r="13" spans="1:4" ht="39" customHeight="1">
      <c r="A13" s="105"/>
      <c r="B13" s="105"/>
      <c r="C13" s="243" t="s">
        <v>2517</v>
      </c>
      <c r="D13" s="244">
        <f>B12-D12</f>
        <v>0</v>
      </c>
    </row>
    <row r="14" spans="1:4" ht="39" customHeight="1">
      <c r="A14" s="110" t="s">
        <v>2566</v>
      </c>
      <c r="B14" s="123">
        <v>0</v>
      </c>
      <c r="C14" s="243" t="s">
        <v>2518</v>
      </c>
      <c r="D14" s="244">
        <f>B14+D13</f>
        <v>0</v>
      </c>
    </row>
    <row r="15" spans="1:4" ht="39" customHeight="1">
      <c r="A15" s="105" t="s">
        <v>2506</v>
      </c>
      <c r="B15" s="123">
        <f>B12+B14</f>
        <v>0</v>
      </c>
      <c r="C15" s="245" t="s">
        <v>2506</v>
      </c>
      <c r="D15" s="244">
        <f>D12+D14</f>
        <v>0</v>
      </c>
    </row>
    <row r="16" spans="1:4" ht="27" customHeight="1">
      <c r="A16" s="246"/>
      <c r="B16" s="246"/>
      <c r="C16" s="246"/>
      <c r="D16" s="101" t="s">
        <v>2610</v>
      </c>
    </row>
  </sheetData>
  <mergeCells count="2">
    <mergeCell ref="A1:D1"/>
    <mergeCell ref="B2:C2"/>
  </mergeCells>
  <phoneticPr fontId="36" type="noConversion"/>
  <printOptions horizontalCentered="1"/>
  <pageMargins left="1.18055555555556" right="1.18055555555556" top="0.78680555555555598" bottom="0.78680555555555598" header="0.51180555555555596" footer="0.51180555555555596"/>
  <pageSetup paperSize="9" scale="85" pageOrder="overThenDown" orientation="landscape" errors="blank"/>
  <headerFooter alignWithMargins="0"/>
</worksheet>
</file>

<file path=xl/worksheets/sheet39.xml><?xml version="1.0" encoding="utf-8"?>
<worksheet xmlns="http://schemas.openxmlformats.org/spreadsheetml/2006/main" xmlns:r="http://schemas.openxmlformats.org/officeDocument/2006/relationships">
  <dimension ref="A1:M27"/>
  <sheetViews>
    <sheetView showGridLines="0" showZeros="0" workbookViewId="0">
      <pane activePane="bottomRight" state="frozen"/>
    </sheetView>
  </sheetViews>
  <sheetFormatPr defaultColWidth="8" defaultRowHeight="15"/>
  <cols>
    <col min="1" max="1" width="28.7109375" style="83"/>
    <col min="2" max="2" width="27.140625" style="83"/>
    <col min="3" max="13" width="16.42578125" style="83" customWidth="1"/>
    <col min="14" max="16384" width="8" style="84"/>
  </cols>
  <sheetData>
    <row r="1" spans="1:13" ht="35.25" customHeight="1">
      <c r="A1" s="347" t="s">
        <v>2611</v>
      </c>
      <c r="B1" s="338"/>
      <c r="C1" s="338"/>
      <c r="D1" s="338"/>
      <c r="E1" s="338"/>
      <c r="F1" s="338"/>
      <c r="G1" s="338"/>
      <c r="H1" s="338"/>
      <c r="I1" s="338"/>
      <c r="J1" s="338"/>
      <c r="K1" s="338"/>
      <c r="L1" s="338"/>
      <c r="M1" s="338"/>
    </row>
    <row r="2" spans="1:13">
      <c r="A2" s="222"/>
      <c r="B2" s="222"/>
      <c r="C2" s="222"/>
      <c r="D2" s="222"/>
      <c r="E2" s="222"/>
      <c r="F2" s="222"/>
      <c r="G2" s="222"/>
      <c r="H2" s="222"/>
      <c r="I2" s="223"/>
      <c r="J2" s="222"/>
      <c r="K2" s="222"/>
      <c r="L2" s="222"/>
      <c r="M2" s="223" t="s">
        <v>2612</v>
      </c>
    </row>
    <row r="3" spans="1:13">
      <c r="A3" s="191" t="s">
        <v>2403</v>
      </c>
      <c r="B3" s="191"/>
      <c r="C3" s="191"/>
      <c r="D3" s="191"/>
      <c r="E3" s="191"/>
      <c r="F3" s="191"/>
      <c r="G3" s="191"/>
      <c r="H3" s="191"/>
      <c r="I3" s="193"/>
      <c r="J3" s="191"/>
      <c r="K3" s="191"/>
      <c r="L3" s="191"/>
      <c r="M3" s="193" t="s">
        <v>2613</v>
      </c>
    </row>
    <row r="4" spans="1:13" ht="45" customHeight="1">
      <c r="A4" s="224" t="s">
        <v>2614</v>
      </c>
      <c r="B4" s="224" t="s">
        <v>2615</v>
      </c>
      <c r="C4" s="225" t="s">
        <v>2433</v>
      </c>
      <c r="D4" s="225" t="s">
        <v>2616</v>
      </c>
      <c r="E4" s="225" t="s">
        <v>2409</v>
      </c>
      <c r="F4" s="225" t="s">
        <v>2617</v>
      </c>
      <c r="G4" s="225" t="s">
        <v>2551</v>
      </c>
      <c r="H4" s="225" t="s">
        <v>2550</v>
      </c>
      <c r="I4" s="225" t="s">
        <v>2549</v>
      </c>
      <c r="J4" s="225" t="s">
        <v>2412</v>
      </c>
      <c r="K4" s="225" t="s">
        <v>2413</v>
      </c>
      <c r="L4" s="225" t="s">
        <v>2414</v>
      </c>
      <c r="M4" s="225" t="s">
        <v>152</v>
      </c>
    </row>
    <row r="5" spans="1:13" ht="24.75" customHeight="1">
      <c r="A5" s="228" t="s">
        <v>2618</v>
      </c>
      <c r="B5" s="224"/>
      <c r="C5" s="224"/>
      <c r="D5" s="224"/>
      <c r="E5" s="224"/>
      <c r="F5" s="224"/>
      <c r="G5" s="224"/>
      <c r="H5" s="224"/>
      <c r="I5" s="224"/>
      <c r="J5" s="224"/>
      <c r="K5" s="224"/>
      <c r="L5" s="224"/>
      <c r="M5" s="224"/>
    </row>
    <row r="6" spans="1:13" ht="39" customHeight="1">
      <c r="A6" s="228" t="s">
        <v>2619</v>
      </c>
      <c r="B6" s="227">
        <f t="shared" ref="B6" si="0">C6+D6+E6+F6+G6+H6+I6+J6+K6+L6+M6</f>
        <v>956017</v>
      </c>
      <c r="C6" s="227">
        <f>C7+C9+C10+C11</f>
        <v>373614</v>
      </c>
      <c r="D6" s="227">
        <f>D7+D9+D10+D11</f>
        <v>0</v>
      </c>
      <c r="E6" s="227">
        <f>E7+E9+E10+E11</f>
        <v>4568</v>
      </c>
      <c r="F6" s="227">
        <f t="shared" ref="F6" si="1">F7+F9+F10</f>
        <v>312742</v>
      </c>
      <c r="G6" s="227">
        <f t="shared" ref="G6:M6" si="2">G7+G9+G10</f>
        <v>99758</v>
      </c>
      <c r="H6" s="227">
        <f t="shared" si="2"/>
        <v>0</v>
      </c>
      <c r="I6" s="227">
        <f t="shared" si="2"/>
        <v>0</v>
      </c>
      <c r="J6" s="227">
        <f t="shared" si="2"/>
        <v>25641</v>
      </c>
      <c r="K6" s="227">
        <f t="shared" si="2"/>
        <v>111694</v>
      </c>
      <c r="L6" s="227">
        <f t="shared" si="2"/>
        <v>0</v>
      </c>
      <c r="M6" s="227">
        <f t="shared" si="2"/>
        <v>28000</v>
      </c>
    </row>
    <row r="7" spans="1:13" ht="39" customHeight="1">
      <c r="A7" s="228" t="s">
        <v>2620</v>
      </c>
      <c r="B7" s="227">
        <f>C7+D7+E7+F7+G7+H7+I7+J7+K7+L7+M7</f>
        <v>884887</v>
      </c>
      <c r="C7" s="227">
        <v>314441</v>
      </c>
      <c r="D7" s="227">
        <v>0</v>
      </c>
      <c r="E7" s="227">
        <v>4568</v>
      </c>
      <c r="F7" s="227">
        <v>303065</v>
      </c>
      <c r="G7" s="227">
        <v>97478</v>
      </c>
      <c r="H7" s="227">
        <v>0</v>
      </c>
      <c r="I7" s="227">
        <v>0</v>
      </c>
      <c r="J7" s="227">
        <v>25641</v>
      </c>
      <c r="K7" s="227">
        <v>111694</v>
      </c>
      <c r="L7" s="227">
        <v>0</v>
      </c>
      <c r="M7" s="227">
        <v>28000</v>
      </c>
    </row>
    <row r="8" spans="1:13" ht="39" customHeight="1">
      <c r="A8" s="228" t="s">
        <v>2621</v>
      </c>
      <c r="B8" s="227">
        <f>C8+D8+E8+F8+G8+H8+I8+J8+K8+L8+M8</f>
        <v>554000</v>
      </c>
      <c r="C8" s="227">
        <v>182000</v>
      </c>
      <c r="D8" s="227">
        <v>0</v>
      </c>
      <c r="E8" s="227">
        <v>0</v>
      </c>
      <c r="F8" s="227">
        <v>207000</v>
      </c>
      <c r="G8" s="227">
        <v>52000</v>
      </c>
      <c r="H8" s="227">
        <v>0</v>
      </c>
      <c r="I8" s="227">
        <v>0</v>
      </c>
      <c r="J8" s="227">
        <v>12000</v>
      </c>
      <c r="K8" s="227">
        <v>101000</v>
      </c>
      <c r="L8" s="227">
        <v>0</v>
      </c>
      <c r="M8" s="227">
        <v>0</v>
      </c>
    </row>
    <row r="9" spans="1:13" ht="39" customHeight="1">
      <c r="A9" s="228" t="s">
        <v>2622</v>
      </c>
      <c r="B9" s="227">
        <f>C9+D9+E9+F9+G9+H9+I9+J9+K9+L9+M9</f>
        <v>71130</v>
      </c>
      <c r="C9" s="227">
        <v>59173</v>
      </c>
      <c r="D9" s="227">
        <v>0</v>
      </c>
      <c r="E9" s="227">
        <v>0</v>
      </c>
      <c r="F9" s="227">
        <v>9677</v>
      </c>
      <c r="G9" s="227">
        <v>2280</v>
      </c>
      <c r="H9" s="227">
        <v>0</v>
      </c>
      <c r="I9" s="227">
        <v>0</v>
      </c>
      <c r="J9" s="227">
        <v>0</v>
      </c>
      <c r="K9" s="227">
        <v>0</v>
      </c>
      <c r="L9" s="227">
        <v>0</v>
      </c>
      <c r="M9" s="227">
        <v>0</v>
      </c>
    </row>
    <row r="10" spans="1:13" ht="39" customHeight="1">
      <c r="A10" s="228" t="s">
        <v>2623</v>
      </c>
      <c r="B10" s="227">
        <f>C10+D10+E10+F10+G10+H10+I10+J10+K10+L10+M10</f>
        <v>0</v>
      </c>
      <c r="C10" s="227">
        <v>0</v>
      </c>
      <c r="D10" s="227">
        <v>0</v>
      </c>
      <c r="E10" s="227">
        <v>0</v>
      </c>
      <c r="F10" s="227">
        <v>0</v>
      </c>
      <c r="G10" s="227">
        <v>0</v>
      </c>
      <c r="H10" s="227">
        <v>0</v>
      </c>
      <c r="I10" s="227">
        <v>0</v>
      </c>
      <c r="J10" s="227">
        <v>0</v>
      </c>
      <c r="K10" s="227">
        <v>0</v>
      </c>
      <c r="L10" s="227">
        <v>0</v>
      </c>
      <c r="M10" s="227">
        <v>0</v>
      </c>
    </row>
    <row r="11" spans="1:13" ht="39" customHeight="1">
      <c r="A11" s="228" t="s">
        <v>2624</v>
      </c>
      <c r="B11" s="235">
        <f>C11+D11+E11</f>
        <v>0</v>
      </c>
      <c r="C11" s="235">
        <v>0</v>
      </c>
      <c r="D11" s="235">
        <v>0</v>
      </c>
      <c r="E11" s="235">
        <v>0</v>
      </c>
      <c r="F11" s="238" t="s">
        <v>2424</v>
      </c>
      <c r="G11" s="238" t="s">
        <v>2424</v>
      </c>
      <c r="H11" s="238" t="s">
        <v>2424</v>
      </c>
      <c r="I11" s="238" t="s">
        <v>2424</v>
      </c>
      <c r="J11" s="238" t="s">
        <v>2424</v>
      </c>
      <c r="K11" s="238" t="s">
        <v>2424</v>
      </c>
      <c r="L11" s="238" t="s">
        <v>2424</v>
      </c>
      <c r="M11" s="238" t="s">
        <v>2424</v>
      </c>
    </row>
    <row r="12" spans="1:13" ht="39" customHeight="1">
      <c r="A12" s="228" t="s">
        <v>2625</v>
      </c>
      <c r="B12" s="236">
        <f t="shared" ref="B12" si="3">C12+D12+E12+F12+G12+H12+I12+J12+K12+L12+M12</f>
        <v>1703</v>
      </c>
      <c r="C12" s="236">
        <f t="shared" ref="C12" si="4">C13+C14</f>
        <v>1505</v>
      </c>
      <c r="D12" s="236">
        <f t="shared" ref="D12:M12" si="5">D13+D14</f>
        <v>0</v>
      </c>
      <c r="E12" s="236">
        <f t="shared" si="5"/>
        <v>0</v>
      </c>
      <c r="F12" s="236">
        <f t="shared" si="5"/>
        <v>193</v>
      </c>
      <c r="G12" s="236">
        <f t="shared" si="5"/>
        <v>5</v>
      </c>
      <c r="H12" s="236">
        <f t="shared" si="5"/>
        <v>0</v>
      </c>
      <c r="I12" s="236">
        <f t="shared" si="5"/>
        <v>0</v>
      </c>
      <c r="J12" s="236">
        <f t="shared" si="5"/>
        <v>0</v>
      </c>
      <c r="K12" s="236">
        <f t="shared" si="5"/>
        <v>0</v>
      </c>
      <c r="L12" s="236">
        <f t="shared" si="5"/>
        <v>0</v>
      </c>
      <c r="M12" s="236">
        <f t="shared" si="5"/>
        <v>0</v>
      </c>
    </row>
    <row r="13" spans="1:13" ht="39" customHeight="1">
      <c r="A13" s="228" t="s">
        <v>2626</v>
      </c>
      <c r="B13" s="227">
        <f>C13+D13+E13+F13+G13+H13+I13+J13+K13+L13+M13</f>
        <v>0</v>
      </c>
      <c r="C13" s="227">
        <v>0</v>
      </c>
      <c r="D13" s="227">
        <v>0</v>
      </c>
      <c r="E13" s="227">
        <v>0</v>
      </c>
      <c r="F13" s="227">
        <v>0</v>
      </c>
      <c r="G13" s="227">
        <v>0</v>
      </c>
      <c r="H13" s="227">
        <v>0</v>
      </c>
      <c r="I13" s="227">
        <v>0</v>
      </c>
      <c r="J13" s="227">
        <v>0</v>
      </c>
      <c r="K13" s="227">
        <v>0</v>
      </c>
      <c r="L13" s="227">
        <v>0</v>
      </c>
      <c r="M13" s="227">
        <v>0</v>
      </c>
    </row>
    <row r="14" spans="1:13" ht="39" customHeight="1">
      <c r="A14" s="228" t="s">
        <v>2627</v>
      </c>
      <c r="B14" s="227">
        <f>C14+D14+E14+F14+G14+H14+I14+J14+K14+L14+M14</f>
        <v>1703</v>
      </c>
      <c r="C14" s="227">
        <v>1505</v>
      </c>
      <c r="D14" s="227">
        <v>0</v>
      </c>
      <c r="E14" s="227">
        <v>0</v>
      </c>
      <c r="F14" s="227">
        <v>193</v>
      </c>
      <c r="G14" s="227">
        <v>5</v>
      </c>
      <c r="H14" s="227">
        <v>0</v>
      </c>
      <c r="I14" s="227">
        <v>0</v>
      </c>
      <c r="J14" s="227">
        <v>0</v>
      </c>
      <c r="K14" s="227">
        <v>0</v>
      </c>
      <c r="L14" s="227">
        <v>0</v>
      </c>
      <c r="M14" s="227">
        <v>0</v>
      </c>
    </row>
    <row r="15" spans="1:13" ht="39" customHeight="1">
      <c r="A15" s="228" t="s">
        <v>2628</v>
      </c>
      <c r="B15" s="227">
        <f>C15+D15+E15+F15+G15+H15+I15+J15+K15+L15+M15</f>
        <v>954314</v>
      </c>
      <c r="C15" s="227">
        <f t="shared" ref="C15" si="6">C6-C12</f>
        <v>372109</v>
      </c>
      <c r="D15" s="227">
        <f t="shared" ref="D15:M15" si="7">D6-D12</f>
        <v>0</v>
      </c>
      <c r="E15" s="227">
        <f t="shared" si="7"/>
        <v>4568</v>
      </c>
      <c r="F15" s="227">
        <f t="shared" si="7"/>
        <v>312549</v>
      </c>
      <c r="G15" s="227">
        <f t="shared" si="7"/>
        <v>99753</v>
      </c>
      <c r="H15" s="227">
        <f t="shared" si="7"/>
        <v>0</v>
      </c>
      <c r="I15" s="227">
        <f t="shared" si="7"/>
        <v>0</v>
      </c>
      <c r="J15" s="227">
        <f t="shared" si="7"/>
        <v>25641</v>
      </c>
      <c r="K15" s="227">
        <f t="shared" si="7"/>
        <v>111694</v>
      </c>
      <c r="L15" s="227">
        <f t="shared" si="7"/>
        <v>0</v>
      </c>
      <c r="M15" s="227">
        <f t="shared" si="7"/>
        <v>28000</v>
      </c>
    </row>
    <row r="16" spans="1:13" ht="39" customHeight="1">
      <c r="A16" s="228" t="s">
        <v>2629</v>
      </c>
      <c r="B16" s="227"/>
      <c r="C16" s="227"/>
      <c r="D16" s="227"/>
      <c r="E16" s="227"/>
      <c r="F16" s="224"/>
      <c r="G16" s="224"/>
      <c r="H16" s="224"/>
      <c r="I16" s="224"/>
      <c r="J16" s="224"/>
      <c r="K16" s="224"/>
      <c r="L16" s="224"/>
      <c r="M16" s="224"/>
    </row>
    <row r="17" spans="1:13" ht="39" customHeight="1">
      <c r="A17" s="228" t="s">
        <v>2619</v>
      </c>
      <c r="B17" s="227">
        <f t="shared" ref="B17" si="8">C17+D17+E17+F17+G17+H17+I17+J17+K17+L17+M17</f>
        <v>894883</v>
      </c>
      <c r="C17" s="227">
        <f>C18+C20+C21+C22</f>
        <v>311501</v>
      </c>
      <c r="D17" s="227">
        <f>D18+D20+D21+D22</f>
        <v>0</v>
      </c>
      <c r="E17" s="227">
        <f>E18+E20+E21+E22</f>
        <v>3333</v>
      </c>
      <c r="F17" s="227">
        <f t="shared" ref="F17" si="9">F18+F20+F21</f>
        <v>326962</v>
      </c>
      <c r="G17" s="227">
        <f t="shared" ref="G17:M17" si="10">G18+G20+G21</f>
        <v>112848</v>
      </c>
      <c r="H17" s="227">
        <f t="shared" si="10"/>
        <v>0</v>
      </c>
      <c r="I17" s="227">
        <f t="shared" si="10"/>
        <v>0</v>
      </c>
      <c r="J17" s="227">
        <f t="shared" si="10"/>
        <v>26438</v>
      </c>
      <c r="K17" s="227">
        <f t="shared" si="10"/>
        <v>113801</v>
      </c>
      <c r="L17" s="227">
        <f t="shared" si="10"/>
        <v>0</v>
      </c>
      <c r="M17" s="227">
        <f t="shared" si="10"/>
        <v>0</v>
      </c>
    </row>
    <row r="18" spans="1:13" ht="39" customHeight="1">
      <c r="A18" s="228" t="s">
        <v>2620</v>
      </c>
      <c r="B18" s="227">
        <f>C18+D18+E18+F18+G18+H18+I18+J18+K18+L18+M18</f>
        <v>816083</v>
      </c>
      <c r="C18" s="227">
        <v>247624</v>
      </c>
      <c r="D18" s="227">
        <v>0</v>
      </c>
      <c r="E18" s="227">
        <v>3333</v>
      </c>
      <c r="F18" s="227">
        <v>314673</v>
      </c>
      <c r="G18" s="227">
        <v>110366</v>
      </c>
      <c r="H18" s="227">
        <v>0</v>
      </c>
      <c r="I18" s="227">
        <v>0</v>
      </c>
      <c r="J18" s="227">
        <v>26286</v>
      </c>
      <c r="K18" s="227">
        <v>113801</v>
      </c>
      <c r="L18" s="227">
        <v>0</v>
      </c>
      <c r="M18" s="227">
        <v>0</v>
      </c>
    </row>
    <row r="19" spans="1:13" ht="39" customHeight="1">
      <c r="A19" s="228" t="s">
        <v>2621</v>
      </c>
      <c r="B19" s="227">
        <f>C19+D19+E19+F19+G19+H19+I19+J19+K19+L19+M19</f>
        <v>584000</v>
      </c>
      <c r="C19" s="227">
        <v>130000</v>
      </c>
      <c r="D19" s="227">
        <v>0</v>
      </c>
      <c r="E19" s="227">
        <v>0</v>
      </c>
      <c r="F19" s="227">
        <v>255000</v>
      </c>
      <c r="G19" s="227">
        <v>74000</v>
      </c>
      <c r="H19" s="227">
        <v>0</v>
      </c>
      <c r="I19" s="227">
        <v>0</v>
      </c>
      <c r="J19" s="227">
        <v>17000</v>
      </c>
      <c r="K19" s="227">
        <v>108000</v>
      </c>
      <c r="L19" s="227">
        <v>0</v>
      </c>
      <c r="M19" s="227">
        <v>0</v>
      </c>
    </row>
    <row r="20" spans="1:13" ht="39" customHeight="1">
      <c r="A20" s="228" t="s">
        <v>2622</v>
      </c>
      <c r="B20" s="227">
        <f>C20+D20+E20+F20+G20+H20+I20+J20+K20+L20+M20</f>
        <v>78800</v>
      </c>
      <c r="C20" s="227">
        <v>63877</v>
      </c>
      <c r="D20" s="227">
        <v>0</v>
      </c>
      <c r="E20" s="227">
        <v>0</v>
      </c>
      <c r="F20" s="227">
        <v>12289</v>
      </c>
      <c r="G20" s="227">
        <v>2482</v>
      </c>
      <c r="H20" s="227">
        <v>0</v>
      </c>
      <c r="I20" s="227">
        <v>0</v>
      </c>
      <c r="J20" s="227">
        <v>152</v>
      </c>
      <c r="K20" s="227">
        <v>0</v>
      </c>
      <c r="L20" s="227">
        <v>0</v>
      </c>
      <c r="M20" s="227">
        <v>0</v>
      </c>
    </row>
    <row r="21" spans="1:13" ht="39" customHeight="1">
      <c r="A21" s="228" t="s">
        <v>2623</v>
      </c>
      <c r="B21" s="227">
        <f>C21+D21+E21+F21+G21+H21+I21+J21+K21+L21+M21</f>
        <v>0</v>
      </c>
      <c r="C21" s="227">
        <v>0</v>
      </c>
      <c r="D21" s="227">
        <v>0</v>
      </c>
      <c r="E21" s="227">
        <v>0</v>
      </c>
      <c r="F21" s="227">
        <v>0</v>
      </c>
      <c r="G21" s="227">
        <v>0</v>
      </c>
      <c r="H21" s="227">
        <v>0</v>
      </c>
      <c r="I21" s="227">
        <v>0</v>
      </c>
      <c r="J21" s="227">
        <v>0</v>
      </c>
      <c r="K21" s="227">
        <v>0</v>
      </c>
      <c r="L21" s="227">
        <v>0</v>
      </c>
      <c r="M21" s="227">
        <v>0</v>
      </c>
    </row>
    <row r="22" spans="1:13" ht="39" customHeight="1">
      <c r="A22" s="228" t="s">
        <v>2624</v>
      </c>
      <c r="B22" s="227">
        <f>C22+D22+E22</f>
        <v>0</v>
      </c>
      <c r="C22" s="235">
        <v>0</v>
      </c>
      <c r="D22" s="235">
        <v>0</v>
      </c>
      <c r="E22" s="235">
        <v>0</v>
      </c>
      <c r="F22" s="238" t="s">
        <v>2424</v>
      </c>
      <c r="G22" s="238" t="s">
        <v>2424</v>
      </c>
      <c r="H22" s="238" t="s">
        <v>2424</v>
      </c>
      <c r="I22" s="238" t="s">
        <v>2424</v>
      </c>
      <c r="J22" s="238" t="s">
        <v>2424</v>
      </c>
      <c r="K22" s="238" t="s">
        <v>2424</v>
      </c>
      <c r="L22" s="238" t="s">
        <v>2424</v>
      </c>
      <c r="M22" s="238" t="s">
        <v>2424</v>
      </c>
    </row>
    <row r="23" spans="1:13" ht="39" customHeight="1">
      <c r="A23" s="228" t="s">
        <v>2625</v>
      </c>
      <c r="B23" s="227">
        <f t="shared" ref="B23" si="11">C23+D23+E23+F23+G23+H23+I23+J23+K23+L23+M23</f>
        <v>1710</v>
      </c>
      <c r="C23" s="236">
        <f t="shared" ref="C23" si="12">C24+C25</f>
        <v>1479</v>
      </c>
      <c r="D23" s="236">
        <f t="shared" ref="D23:M23" si="13">D24+D25</f>
        <v>0</v>
      </c>
      <c r="E23" s="236">
        <f t="shared" si="13"/>
        <v>38</v>
      </c>
      <c r="F23" s="236">
        <f t="shared" si="13"/>
        <v>193</v>
      </c>
      <c r="G23" s="236">
        <f t="shared" si="13"/>
        <v>0</v>
      </c>
      <c r="H23" s="236">
        <f t="shared" si="13"/>
        <v>0</v>
      </c>
      <c r="I23" s="236">
        <f t="shared" si="13"/>
        <v>0</v>
      </c>
      <c r="J23" s="236">
        <f t="shared" si="13"/>
        <v>0</v>
      </c>
      <c r="K23" s="236">
        <f t="shared" si="13"/>
        <v>0</v>
      </c>
      <c r="L23" s="236">
        <f t="shared" si="13"/>
        <v>0</v>
      </c>
      <c r="M23" s="236">
        <f t="shared" si="13"/>
        <v>0</v>
      </c>
    </row>
    <row r="24" spans="1:13" ht="39" customHeight="1">
      <c r="A24" s="228" t="s">
        <v>2626</v>
      </c>
      <c r="B24" s="227">
        <f>C24+D24+E24+F24+G24+H24+I24+J24+K24+L24+M24</f>
        <v>0</v>
      </c>
      <c r="C24" s="227">
        <v>0</v>
      </c>
      <c r="D24" s="227">
        <v>0</v>
      </c>
      <c r="E24" s="227">
        <v>0</v>
      </c>
      <c r="F24" s="227">
        <v>0</v>
      </c>
      <c r="G24" s="227">
        <v>0</v>
      </c>
      <c r="H24" s="227">
        <v>0</v>
      </c>
      <c r="I24" s="227">
        <v>0</v>
      </c>
      <c r="J24" s="227">
        <v>0</v>
      </c>
      <c r="K24" s="227">
        <v>0</v>
      </c>
      <c r="L24" s="227">
        <v>0</v>
      </c>
      <c r="M24" s="227">
        <v>0</v>
      </c>
    </row>
    <row r="25" spans="1:13" ht="39" customHeight="1">
      <c r="A25" s="228" t="s">
        <v>2627</v>
      </c>
      <c r="B25" s="227">
        <f>C25+D25+E25+F25+G25+H25+I25+J25+K25+L25+M25</f>
        <v>1710</v>
      </c>
      <c r="C25" s="227">
        <v>1479</v>
      </c>
      <c r="D25" s="227">
        <v>0</v>
      </c>
      <c r="E25" s="227">
        <v>38</v>
      </c>
      <c r="F25" s="227">
        <v>193</v>
      </c>
      <c r="G25" s="227">
        <v>0</v>
      </c>
      <c r="H25" s="227">
        <v>0</v>
      </c>
      <c r="I25" s="227">
        <v>0</v>
      </c>
      <c r="J25" s="227">
        <v>0</v>
      </c>
      <c r="K25" s="227">
        <v>0</v>
      </c>
      <c r="L25" s="227">
        <v>0</v>
      </c>
      <c r="M25" s="227">
        <v>0</v>
      </c>
    </row>
    <row r="26" spans="1:13" ht="39" customHeight="1">
      <c r="A26" s="228" t="s">
        <v>2628</v>
      </c>
      <c r="B26" s="227">
        <f>C26+D26+E26+F26+G26+H26+I26+J26+K26+L26+M26</f>
        <v>893173</v>
      </c>
      <c r="C26" s="227">
        <f t="shared" ref="C26" si="14">C17-C23</f>
        <v>310022</v>
      </c>
      <c r="D26" s="227">
        <f t="shared" ref="D26:M26" si="15">D17-D23</f>
        <v>0</v>
      </c>
      <c r="E26" s="227">
        <f t="shared" si="15"/>
        <v>3295</v>
      </c>
      <c r="F26" s="227">
        <f t="shared" si="15"/>
        <v>326769</v>
      </c>
      <c r="G26" s="227">
        <f t="shared" si="15"/>
        <v>112848</v>
      </c>
      <c r="H26" s="227">
        <f t="shared" si="15"/>
        <v>0</v>
      </c>
      <c r="I26" s="227">
        <f t="shared" si="15"/>
        <v>0</v>
      </c>
      <c r="J26" s="227">
        <f t="shared" si="15"/>
        <v>26438</v>
      </c>
      <c r="K26" s="227">
        <f t="shared" si="15"/>
        <v>113801</v>
      </c>
      <c r="L26" s="227">
        <f t="shared" si="15"/>
        <v>0</v>
      </c>
      <c r="M26" s="227">
        <f t="shared" si="15"/>
        <v>0</v>
      </c>
    </row>
    <row r="27" spans="1:13" ht="18.75" customHeight="1">
      <c r="A27" s="237"/>
      <c r="B27" s="237"/>
      <c r="C27" s="237"/>
      <c r="D27" s="237"/>
      <c r="E27" s="237"/>
      <c r="F27" s="237"/>
      <c r="G27" s="237"/>
      <c r="H27" s="237"/>
      <c r="I27" s="237"/>
      <c r="J27" s="237"/>
      <c r="K27" s="237"/>
      <c r="L27" s="237"/>
      <c r="M27" s="223" t="s">
        <v>2630</v>
      </c>
    </row>
  </sheetData>
  <mergeCells count="1">
    <mergeCell ref="A1:M1"/>
  </mergeCells>
  <phoneticPr fontId="36" type="noConversion"/>
  <printOptions horizontalCentered="1"/>
  <pageMargins left="1.18055555555556" right="1.18055555555556" top="0.78680555555555598" bottom="0.78680555555555598" header="0.51180555555555596" footer="0.51180555555555596"/>
  <pageSetup paperSize="9" scale="50" pageOrder="overThenDown" orientation="landscape" errors="blank"/>
  <headerFooter alignWithMargins="0"/>
</worksheet>
</file>

<file path=xl/worksheets/sheet4.xml><?xml version="1.0" encoding="utf-8"?>
<worksheet xmlns="http://schemas.openxmlformats.org/spreadsheetml/2006/main" xmlns:r="http://schemas.openxmlformats.org/officeDocument/2006/relationships">
  <dimension ref="A1:D74"/>
  <sheetViews>
    <sheetView showGridLines="0" showZeros="0" workbookViewId="0">
      <selection activeCell="C26" sqref="C26"/>
    </sheetView>
  </sheetViews>
  <sheetFormatPr defaultColWidth="10.42578125" defaultRowHeight="14.25"/>
  <cols>
    <col min="1" max="1" width="48.5703125" style="41" customWidth="1"/>
    <col min="2" max="2" width="24.140625" style="41" customWidth="1"/>
    <col min="3" max="3" width="48.5703125" style="41" customWidth="1"/>
    <col min="4" max="4" width="22.85546875" style="41" customWidth="1"/>
    <col min="5" max="256" width="10.42578125" style="41" customWidth="1"/>
    <col min="257" max="16384" width="10.42578125" style="41"/>
  </cols>
  <sheetData>
    <row r="1" spans="1:4" ht="33.950000000000003" customHeight="1">
      <c r="A1" s="317" t="s">
        <v>3186</v>
      </c>
      <c r="B1" s="317"/>
      <c r="C1" s="317"/>
      <c r="D1" s="317"/>
    </row>
    <row r="2" spans="1:4" ht="17.100000000000001" customHeight="1">
      <c r="A2" s="318" t="s">
        <v>63</v>
      </c>
      <c r="B2" s="318"/>
      <c r="C2" s="318"/>
      <c r="D2" s="318"/>
    </row>
    <row r="3" spans="1:4" ht="17.100000000000001" customHeight="1">
      <c r="A3" s="318" t="s">
        <v>64</v>
      </c>
      <c r="B3" s="318"/>
      <c r="C3" s="318"/>
      <c r="D3" s="318"/>
    </row>
    <row r="4" spans="1:4" ht="17.100000000000001" customHeight="1">
      <c r="A4" s="43" t="s">
        <v>119</v>
      </c>
      <c r="B4" s="43" t="s">
        <v>68</v>
      </c>
      <c r="C4" s="43" t="s">
        <v>119</v>
      </c>
      <c r="D4" s="43" t="s">
        <v>68</v>
      </c>
    </row>
    <row r="5" spans="1:4" ht="17.100000000000001" customHeight="1">
      <c r="A5" s="43" t="s">
        <v>117</v>
      </c>
      <c r="B5" s="46">
        <v>479140</v>
      </c>
      <c r="C5" s="43" t="s">
        <v>118</v>
      </c>
      <c r="D5" s="46">
        <v>801591</v>
      </c>
    </row>
    <row r="6" spans="1:4" ht="17.100000000000001" customHeight="1">
      <c r="A6" s="44" t="s">
        <v>120</v>
      </c>
      <c r="B6" s="46">
        <v>144412</v>
      </c>
      <c r="C6" s="44" t="s">
        <v>121</v>
      </c>
      <c r="D6" s="46">
        <v>3320</v>
      </c>
    </row>
    <row r="7" spans="1:4" ht="17.100000000000001" customHeight="1">
      <c r="A7" s="44" t="s">
        <v>122</v>
      </c>
      <c r="B7" s="46">
        <v>1161</v>
      </c>
      <c r="C7" s="66"/>
      <c r="D7" s="45"/>
    </row>
    <row r="8" spans="1:4" ht="17.100000000000001" customHeight="1">
      <c r="A8" s="44" t="s">
        <v>123</v>
      </c>
      <c r="B8" s="46">
        <v>202287</v>
      </c>
      <c r="C8" s="66"/>
      <c r="D8" s="45"/>
    </row>
    <row r="9" spans="1:4" ht="17.100000000000001" customHeight="1">
      <c r="A9" s="44" t="s">
        <v>124</v>
      </c>
      <c r="B9" s="46">
        <v>-59036</v>
      </c>
      <c r="C9" s="44"/>
      <c r="D9" s="45"/>
    </row>
    <row r="10" spans="1:4" ht="17.100000000000001" customHeight="1">
      <c r="A10" s="44" t="s">
        <v>125</v>
      </c>
      <c r="B10" s="46">
        <v>0</v>
      </c>
      <c r="C10" s="44"/>
      <c r="D10" s="45"/>
    </row>
    <row r="11" spans="1:4" ht="17.25" customHeight="1">
      <c r="A11" s="44" t="s">
        <v>126</v>
      </c>
      <c r="B11" s="46">
        <v>68112</v>
      </c>
      <c r="C11" s="44"/>
      <c r="D11" s="45"/>
    </row>
    <row r="12" spans="1:4" ht="17.25" customHeight="1">
      <c r="A12" s="44" t="s">
        <v>127</v>
      </c>
      <c r="B12" s="46">
        <v>72097</v>
      </c>
      <c r="C12" s="44" t="s">
        <v>128</v>
      </c>
      <c r="D12" s="46">
        <v>0</v>
      </c>
    </row>
    <row r="13" spans="1:4" ht="17.25" customHeight="1">
      <c r="A13" s="44" t="s">
        <v>129</v>
      </c>
      <c r="B13" s="46">
        <v>133514</v>
      </c>
      <c r="C13" s="44" t="s">
        <v>130</v>
      </c>
      <c r="D13" s="46">
        <v>31084</v>
      </c>
    </row>
    <row r="14" spans="1:4" ht="17.25" customHeight="1">
      <c r="A14" s="44"/>
      <c r="B14" s="45"/>
      <c r="C14" s="44" t="s">
        <v>131</v>
      </c>
      <c r="D14" s="46">
        <v>0</v>
      </c>
    </row>
    <row r="15" spans="1:4" ht="17.25" customHeight="1">
      <c r="A15" s="44" t="s">
        <v>132</v>
      </c>
      <c r="B15" s="46">
        <v>0</v>
      </c>
      <c r="C15" s="44" t="s">
        <v>133</v>
      </c>
      <c r="D15" s="46">
        <v>0</v>
      </c>
    </row>
    <row r="16" spans="1:4" ht="17.25" customHeight="1">
      <c r="A16" s="44" t="s">
        <v>134</v>
      </c>
      <c r="B16" s="46">
        <v>53493</v>
      </c>
      <c r="C16" s="44" t="s">
        <v>135</v>
      </c>
      <c r="D16" s="46">
        <v>56450</v>
      </c>
    </row>
    <row r="17" spans="1:4" ht="17.25" customHeight="1">
      <c r="A17" s="44" t="s">
        <v>136</v>
      </c>
      <c r="B17" s="46">
        <v>0</v>
      </c>
      <c r="C17" s="44" t="s">
        <v>137</v>
      </c>
      <c r="D17" s="46">
        <v>0</v>
      </c>
    </row>
    <row r="18" spans="1:4" ht="17.25" customHeight="1">
      <c r="A18" s="44" t="s">
        <v>138</v>
      </c>
      <c r="B18" s="46">
        <v>0</v>
      </c>
      <c r="C18" s="44" t="s">
        <v>139</v>
      </c>
      <c r="D18" s="46">
        <v>0</v>
      </c>
    </row>
    <row r="19" spans="1:4" ht="17.100000000000001" customHeight="1">
      <c r="A19" s="44"/>
      <c r="B19" s="45"/>
      <c r="C19" s="44" t="s">
        <v>140</v>
      </c>
      <c r="D19" s="46">
        <v>0</v>
      </c>
    </row>
    <row r="20" spans="1:4" ht="17.100000000000001" customHeight="1">
      <c r="A20" s="44"/>
      <c r="B20" s="45"/>
      <c r="C20" s="44" t="s">
        <v>141</v>
      </c>
      <c r="D20" s="46">
        <v>58323</v>
      </c>
    </row>
    <row r="21" spans="1:4" ht="17.100000000000001" customHeight="1">
      <c r="A21" s="44"/>
      <c r="B21" s="45"/>
      <c r="C21" s="44" t="s">
        <v>142</v>
      </c>
      <c r="D21" s="46">
        <v>58323</v>
      </c>
    </row>
    <row r="22" spans="1:4" ht="17.100000000000001" customHeight="1">
      <c r="A22" s="44"/>
      <c r="B22" s="45"/>
      <c r="C22" s="44" t="s">
        <v>143</v>
      </c>
      <c r="D22" s="46">
        <v>0</v>
      </c>
    </row>
    <row r="23" spans="1:4" ht="17.100000000000001" customHeight="1">
      <c r="A23" s="44"/>
      <c r="B23" s="45"/>
      <c r="C23" s="44"/>
      <c r="D23" s="45"/>
    </row>
    <row r="24" spans="1:4" ht="17.100000000000001" customHeight="1">
      <c r="A24" s="44"/>
      <c r="B24" s="45"/>
      <c r="C24" s="44"/>
      <c r="D24" s="45"/>
    </row>
    <row r="25" spans="1:4" ht="17.100000000000001" customHeight="1">
      <c r="A25" s="44"/>
      <c r="B25" s="45"/>
      <c r="C25" s="44"/>
      <c r="D25" s="45"/>
    </row>
    <row r="26" spans="1:4" ht="17.100000000000001" customHeight="1">
      <c r="A26" s="44"/>
      <c r="B26" s="45"/>
      <c r="C26" s="44"/>
      <c r="D26" s="45"/>
    </row>
    <row r="27" spans="1:4" ht="17.100000000000001" customHeight="1">
      <c r="A27" s="44"/>
      <c r="B27" s="45"/>
      <c r="C27" s="44"/>
      <c r="D27" s="45"/>
    </row>
    <row r="28" spans="1:4" ht="409.5" hidden="1" customHeight="1">
      <c r="A28" s="44"/>
      <c r="B28" s="45"/>
      <c r="C28" s="44"/>
      <c r="D28" s="45"/>
    </row>
    <row r="29" spans="1:4" ht="409.5" hidden="1" customHeight="1">
      <c r="A29" s="44"/>
      <c r="B29" s="45"/>
      <c r="C29" s="44"/>
      <c r="D29" s="45"/>
    </row>
    <row r="30" spans="1:4" ht="409.5" hidden="1" customHeight="1">
      <c r="A30" s="44"/>
      <c r="B30" s="45"/>
      <c r="C30" s="44"/>
      <c r="D30" s="45"/>
    </row>
    <row r="31" spans="1:4" ht="409.5" hidden="1" customHeight="1">
      <c r="A31" s="44"/>
      <c r="B31" s="45"/>
      <c r="C31" s="44"/>
      <c r="D31" s="45"/>
    </row>
    <row r="32" spans="1:4" ht="409.5" hidden="1" customHeight="1">
      <c r="A32" s="44"/>
      <c r="B32" s="45"/>
      <c r="C32" s="44"/>
      <c r="D32" s="45"/>
    </row>
    <row r="33" spans="1:4" ht="409.5" hidden="1" customHeight="1">
      <c r="A33" s="44"/>
      <c r="B33" s="45"/>
      <c r="C33" s="44"/>
      <c r="D33" s="45"/>
    </row>
    <row r="34" spans="1:4" ht="409.5" hidden="1" customHeight="1">
      <c r="A34" s="44"/>
      <c r="B34" s="45"/>
      <c r="C34" s="44"/>
      <c r="D34" s="45"/>
    </row>
    <row r="35" spans="1:4" ht="409.5" hidden="1" customHeight="1">
      <c r="A35" s="44"/>
      <c r="B35" s="45"/>
      <c r="C35" s="44"/>
      <c r="D35" s="45"/>
    </row>
    <row r="36" spans="1:4" ht="409.5" hidden="1" customHeight="1">
      <c r="A36" s="44"/>
      <c r="B36" s="45"/>
      <c r="C36" s="44"/>
      <c r="D36" s="45"/>
    </row>
    <row r="37" spans="1:4" ht="17.100000000000001" customHeight="1">
      <c r="A37" s="44"/>
      <c r="B37" s="45"/>
      <c r="C37" s="44"/>
      <c r="D37" s="45"/>
    </row>
    <row r="38" spans="1:4" ht="17.100000000000001" customHeight="1">
      <c r="A38" s="44"/>
      <c r="B38" s="45"/>
      <c r="C38" s="44"/>
      <c r="D38" s="45"/>
    </row>
    <row r="39" spans="1:4" ht="17.100000000000001" customHeight="1">
      <c r="A39" s="44"/>
      <c r="B39" s="45"/>
      <c r="C39" s="44"/>
      <c r="D39" s="45"/>
    </row>
    <row r="40" spans="1:4" ht="17.100000000000001" customHeight="1">
      <c r="A40" s="44"/>
      <c r="B40" s="45"/>
      <c r="C40" s="44"/>
      <c r="D40" s="45"/>
    </row>
    <row r="41" spans="1:4" ht="17.100000000000001" customHeight="1">
      <c r="A41" s="44"/>
      <c r="B41" s="45"/>
      <c r="C41" s="44"/>
      <c r="D41" s="45"/>
    </row>
    <row r="42" spans="1:4" ht="17.100000000000001" customHeight="1">
      <c r="A42" s="44"/>
      <c r="B42" s="45"/>
      <c r="C42" s="44"/>
      <c r="D42" s="45"/>
    </row>
    <row r="43" spans="1:4" ht="17.100000000000001" customHeight="1">
      <c r="A43" s="44"/>
      <c r="B43" s="45"/>
      <c r="C43" s="44"/>
      <c r="D43" s="45"/>
    </row>
    <row r="44" spans="1:4" ht="17.100000000000001" customHeight="1">
      <c r="A44" s="44"/>
      <c r="B44" s="45"/>
      <c r="C44" s="44"/>
      <c r="D44" s="45"/>
    </row>
    <row r="45" spans="1:4" ht="17.100000000000001" customHeight="1">
      <c r="A45" s="44"/>
      <c r="B45" s="45"/>
      <c r="C45" s="44"/>
      <c r="D45" s="45"/>
    </row>
    <row r="46" spans="1:4" ht="17.25" customHeight="1">
      <c r="A46" s="44"/>
      <c r="B46" s="45"/>
      <c r="C46" s="44"/>
      <c r="D46" s="45"/>
    </row>
    <row r="47" spans="1:4" ht="17.25" customHeight="1">
      <c r="A47" s="44"/>
      <c r="B47" s="45"/>
      <c r="C47" s="44"/>
      <c r="D47" s="45"/>
    </row>
    <row r="48" spans="1:4" ht="17.25" customHeight="1">
      <c r="A48" s="44"/>
      <c r="B48" s="45"/>
      <c r="C48" s="44"/>
      <c r="D48" s="45"/>
    </row>
    <row r="49" spans="1:4" ht="409.5" hidden="1" customHeight="1">
      <c r="A49" s="44"/>
      <c r="B49" s="45"/>
      <c r="C49" s="44"/>
      <c r="D49" s="45"/>
    </row>
    <row r="50" spans="1:4" ht="409.5" hidden="1" customHeight="1">
      <c r="A50" s="44"/>
      <c r="B50" s="45"/>
      <c r="C50" s="44"/>
      <c r="D50" s="45"/>
    </row>
    <row r="51" spans="1:4" ht="409.5" hidden="1" customHeight="1">
      <c r="A51" s="44"/>
      <c r="B51" s="45"/>
      <c r="C51" s="44"/>
      <c r="D51" s="45"/>
    </row>
    <row r="52" spans="1:4" ht="409.5" hidden="1" customHeight="1">
      <c r="A52" s="44"/>
      <c r="B52" s="45"/>
      <c r="C52" s="44"/>
      <c r="D52" s="45"/>
    </row>
    <row r="53" spans="1:4" ht="409.5" hidden="1" customHeight="1">
      <c r="A53" s="44"/>
      <c r="B53" s="45"/>
      <c r="C53" s="44"/>
      <c r="D53" s="45"/>
    </row>
    <row r="54" spans="1:4" ht="409.5" hidden="1" customHeight="1">
      <c r="A54" s="44"/>
      <c r="B54" s="45"/>
      <c r="C54" s="44"/>
      <c r="D54" s="45"/>
    </row>
    <row r="55" spans="1:4" ht="409.5" hidden="1" customHeight="1">
      <c r="A55" s="44"/>
      <c r="B55" s="45"/>
      <c r="C55" s="44"/>
      <c r="D55" s="45"/>
    </row>
    <row r="56" spans="1:4" ht="409.5" hidden="1" customHeight="1">
      <c r="A56" s="44"/>
      <c r="B56" s="45"/>
      <c r="C56" s="44"/>
      <c r="D56" s="45"/>
    </row>
    <row r="57" spans="1:4" ht="409.5" hidden="1" customHeight="1">
      <c r="A57" s="44"/>
      <c r="B57" s="45"/>
      <c r="C57" s="44"/>
      <c r="D57" s="45"/>
    </row>
    <row r="58" spans="1:4" ht="409.5" hidden="1" customHeight="1">
      <c r="A58" s="44"/>
      <c r="B58" s="45"/>
      <c r="C58" s="44"/>
      <c r="D58" s="45"/>
    </row>
    <row r="59" spans="1:4" ht="409.5" hidden="1" customHeight="1">
      <c r="A59" s="44"/>
      <c r="B59" s="45"/>
      <c r="C59" s="44"/>
      <c r="D59" s="45"/>
    </row>
    <row r="60" spans="1:4" ht="409.5" hidden="1" customHeight="1">
      <c r="A60" s="44"/>
      <c r="B60" s="45"/>
      <c r="C60" s="44"/>
      <c r="D60" s="45"/>
    </row>
    <row r="61" spans="1:4" ht="409.5" hidden="1" customHeight="1">
      <c r="A61" s="44"/>
      <c r="B61" s="45"/>
      <c r="C61" s="44"/>
      <c r="D61" s="45"/>
    </row>
    <row r="62" spans="1:4" ht="409.5" hidden="1" customHeight="1">
      <c r="A62" s="44"/>
      <c r="B62" s="45"/>
      <c r="C62" s="44"/>
      <c r="D62" s="45"/>
    </row>
    <row r="63" spans="1:4" ht="409.5" hidden="1" customHeight="1">
      <c r="A63" s="44"/>
      <c r="B63" s="45"/>
      <c r="C63" s="44"/>
      <c r="D63" s="45"/>
    </row>
    <row r="64" spans="1:4" ht="409.5" hidden="1" customHeight="1">
      <c r="A64" s="44"/>
      <c r="B64" s="45"/>
      <c r="C64" s="44"/>
      <c r="D64" s="45"/>
    </row>
    <row r="65" spans="1:4" ht="409.5" hidden="1" customHeight="1">
      <c r="A65" s="44"/>
      <c r="B65" s="45"/>
      <c r="C65" s="44"/>
      <c r="D65" s="45"/>
    </row>
    <row r="66" spans="1:4" ht="409.5" hidden="1" customHeight="1">
      <c r="A66" s="44"/>
      <c r="B66" s="45"/>
      <c r="C66" s="44"/>
      <c r="D66" s="45"/>
    </row>
    <row r="67" spans="1:4" ht="409.5" hidden="1" customHeight="1">
      <c r="A67" s="44"/>
      <c r="B67" s="45"/>
      <c r="C67" s="44"/>
      <c r="D67" s="45"/>
    </row>
    <row r="68" spans="1:4" ht="409.5" hidden="1" customHeight="1">
      <c r="A68" s="44"/>
      <c r="B68" s="45"/>
      <c r="C68" s="44"/>
      <c r="D68" s="45"/>
    </row>
    <row r="69" spans="1:4" ht="409.5" hidden="1" customHeight="1">
      <c r="A69" s="44"/>
      <c r="B69" s="45"/>
      <c r="C69" s="44"/>
      <c r="D69" s="45"/>
    </row>
    <row r="70" spans="1:4" ht="409.5" hidden="1" customHeight="1">
      <c r="A70" s="44"/>
      <c r="B70" s="45"/>
      <c r="C70" s="44"/>
      <c r="D70" s="45"/>
    </row>
    <row r="71" spans="1:4" ht="409.5" hidden="1" customHeight="1">
      <c r="A71" s="44"/>
      <c r="B71" s="45"/>
      <c r="C71" s="44"/>
      <c r="D71" s="45"/>
    </row>
    <row r="72" spans="1:4" ht="409.5" hidden="1" customHeight="1">
      <c r="A72" s="44"/>
      <c r="B72" s="45"/>
      <c r="C72" s="44"/>
      <c r="D72" s="45"/>
    </row>
    <row r="73" spans="1:4" ht="17.25" customHeight="1">
      <c r="A73" s="43" t="s">
        <v>144</v>
      </c>
      <c r="B73" s="46">
        <v>950768</v>
      </c>
      <c r="C73" s="43" t="s">
        <v>145</v>
      </c>
      <c r="D73" s="46">
        <v>950768</v>
      </c>
    </row>
    <row r="74" spans="1:4" ht="18.75" customHeight="1"/>
  </sheetData>
  <mergeCells count="3">
    <mergeCell ref="A1:D1"/>
    <mergeCell ref="A2:D2"/>
    <mergeCell ref="A3:D3"/>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40.xml><?xml version="1.0" encoding="utf-8"?>
<worksheet xmlns="http://schemas.openxmlformats.org/spreadsheetml/2006/main" xmlns:r="http://schemas.openxmlformats.org/officeDocument/2006/relationships">
  <dimension ref="A1:M18"/>
  <sheetViews>
    <sheetView showGridLines="0" topLeftCell="A11" workbookViewId="0">
      <pane activePane="bottomRight" state="frozen"/>
    </sheetView>
  </sheetViews>
  <sheetFormatPr defaultColWidth="8" defaultRowHeight="15"/>
  <cols>
    <col min="1" max="1" width="32.5703125" style="83"/>
    <col min="2" max="6" width="20.42578125" style="83"/>
    <col min="7" max="7" width="22.5703125" style="83"/>
    <col min="8" max="13" width="20.42578125" style="83"/>
    <col min="14" max="16384" width="8" style="84"/>
  </cols>
  <sheetData>
    <row r="1" spans="1:13" ht="95.1" customHeight="1">
      <c r="A1" s="354" t="s">
        <v>2631</v>
      </c>
      <c r="B1" s="355"/>
      <c r="C1" s="355"/>
      <c r="D1" s="355"/>
      <c r="E1" s="355"/>
      <c r="F1" s="355"/>
      <c r="G1" s="355"/>
      <c r="H1" s="355"/>
      <c r="I1" s="355"/>
      <c r="J1" s="355"/>
      <c r="K1" s="355"/>
      <c r="L1" s="355"/>
      <c r="M1" s="355"/>
    </row>
    <row r="2" spans="1:13">
      <c r="A2" s="222"/>
      <c r="B2" s="222"/>
      <c r="C2" s="222"/>
      <c r="D2" s="222"/>
      <c r="E2" s="222"/>
      <c r="F2" s="222"/>
      <c r="G2" s="222"/>
      <c r="H2" s="222"/>
      <c r="I2" s="223"/>
      <c r="J2" s="222"/>
      <c r="K2" s="222"/>
      <c r="L2" s="223"/>
      <c r="M2" s="223" t="s">
        <v>2632</v>
      </c>
    </row>
    <row r="3" spans="1:13" ht="30" customHeight="1">
      <c r="A3" s="229" t="s">
        <v>2403</v>
      </c>
      <c r="B3" s="191"/>
      <c r="C3" s="191"/>
      <c r="D3" s="191"/>
      <c r="E3" s="191"/>
      <c r="F3" s="191"/>
      <c r="G3" s="191"/>
      <c r="H3" s="191"/>
      <c r="I3" s="193"/>
      <c r="J3" s="191"/>
      <c r="K3" s="191"/>
      <c r="L3" s="193"/>
      <c r="M3" s="193" t="s">
        <v>2613</v>
      </c>
    </row>
    <row r="4" spans="1:13" ht="63" customHeight="1">
      <c r="A4" s="90" t="s">
        <v>2614</v>
      </c>
      <c r="B4" s="230" t="s">
        <v>2615</v>
      </c>
      <c r="C4" s="225" t="s">
        <v>2433</v>
      </c>
      <c r="D4" s="225" t="s">
        <v>2633</v>
      </c>
      <c r="E4" s="225" t="s">
        <v>2634</v>
      </c>
      <c r="F4" s="225" t="s">
        <v>2617</v>
      </c>
      <c r="G4" s="225" t="s">
        <v>2635</v>
      </c>
      <c r="H4" s="225" t="s">
        <v>2550</v>
      </c>
      <c r="I4" s="225" t="s">
        <v>2549</v>
      </c>
      <c r="J4" s="225" t="s">
        <v>2412</v>
      </c>
      <c r="K4" s="225" t="s">
        <v>2413</v>
      </c>
      <c r="L4" s="225" t="s">
        <v>2414</v>
      </c>
      <c r="M4" s="225" t="s">
        <v>152</v>
      </c>
    </row>
    <row r="5" spans="1:13" ht="63" customHeight="1">
      <c r="A5" s="92" t="s">
        <v>2636</v>
      </c>
      <c r="B5" s="231">
        <f t="shared" ref="B5" si="0">SUM(C5:M5)</f>
        <v>954313</v>
      </c>
      <c r="C5" s="227">
        <v>372109</v>
      </c>
      <c r="D5" s="227">
        <v>0</v>
      </c>
      <c r="E5" s="227">
        <v>4568</v>
      </c>
      <c r="F5" s="227">
        <v>312548</v>
      </c>
      <c r="G5" s="227">
        <v>99753</v>
      </c>
      <c r="H5" s="227">
        <v>0</v>
      </c>
      <c r="I5" s="227">
        <v>0</v>
      </c>
      <c r="J5" s="227">
        <v>25641</v>
      </c>
      <c r="K5" s="227">
        <v>111694</v>
      </c>
      <c r="L5" s="227">
        <v>0</v>
      </c>
      <c r="M5" s="227">
        <v>28000</v>
      </c>
    </row>
    <row r="6" spans="1:13" ht="63" customHeight="1">
      <c r="A6" s="92" t="s">
        <v>2637</v>
      </c>
      <c r="B6" s="232">
        <f t="shared" ref="B6:B12" si="1">SUM(C6:M6)</f>
        <v>960305</v>
      </c>
      <c r="C6" s="227">
        <v>466460</v>
      </c>
      <c r="D6" s="227">
        <v>0</v>
      </c>
      <c r="E6" s="227">
        <v>49383</v>
      </c>
      <c r="F6" s="227">
        <v>201329</v>
      </c>
      <c r="G6" s="227">
        <v>191455</v>
      </c>
      <c r="H6" s="227">
        <v>0</v>
      </c>
      <c r="I6" s="227">
        <v>0</v>
      </c>
      <c r="J6" s="227">
        <v>35500</v>
      </c>
      <c r="K6" s="227">
        <v>16178</v>
      </c>
      <c r="L6" s="227">
        <v>0</v>
      </c>
      <c r="M6" s="227">
        <v>0</v>
      </c>
    </row>
    <row r="7" spans="1:13" ht="63" customHeight="1">
      <c r="A7" s="92" t="s">
        <v>2638</v>
      </c>
      <c r="B7" s="233">
        <f t="shared" si="1"/>
        <v>639721</v>
      </c>
      <c r="C7" s="227">
        <v>298187</v>
      </c>
      <c r="D7" s="227">
        <v>0</v>
      </c>
      <c r="E7" s="227">
        <v>34322</v>
      </c>
      <c r="F7" s="227">
        <v>196743</v>
      </c>
      <c r="G7" s="227">
        <v>61137</v>
      </c>
      <c r="H7" s="227">
        <v>0</v>
      </c>
      <c r="I7" s="227">
        <v>0</v>
      </c>
      <c r="J7" s="227">
        <v>35080</v>
      </c>
      <c r="K7" s="227">
        <v>14252</v>
      </c>
      <c r="L7" s="227">
        <v>0</v>
      </c>
      <c r="M7" s="227">
        <v>0</v>
      </c>
    </row>
    <row r="8" spans="1:13" ht="63" customHeight="1">
      <c r="A8" s="92" t="s">
        <v>2639</v>
      </c>
      <c r="B8" s="233">
        <f t="shared" si="1"/>
        <v>121629</v>
      </c>
      <c r="C8" s="227">
        <v>0</v>
      </c>
      <c r="D8" s="227">
        <v>0</v>
      </c>
      <c r="E8" s="227">
        <v>34617</v>
      </c>
      <c r="F8" s="227">
        <v>66173</v>
      </c>
      <c r="G8" s="227">
        <v>18784</v>
      </c>
      <c r="H8" s="227">
        <v>0</v>
      </c>
      <c r="I8" s="227">
        <v>0</v>
      </c>
      <c r="J8" s="227">
        <v>2055</v>
      </c>
      <c r="K8" s="227">
        <v>0</v>
      </c>
      <c r="L8" s="227">
        <v>0</v>
      </c>
      <c r="M8" s="227">
        <v>0</v>
      </c>
    </row>
    <row r="9" spans="1:13" ht="63" customHeight="1">
      <c r="A9" s="92" t="s">
        <v>2640</v>
      </c>
      <c r="B9" s="233">
        <f t="shared" si="1"/>
        <v>517594</v>
      </c>
      <c r="C9" s="227">
        <v>298187</v>
      </c>
      <c r="D9" s="227">
        <v>0</v>
      </c>
      <c r="E9" s="227">
        <v>-294</v>
      </c>
      <c r="F9" s="227">
        <v>130570</v>
      </c>
      <c r="G9" s="227">
        <v>42353</v>
      </c>
      <c r="H9" s="227">
        <v>0</v>
      </c>
      <c r="I9" s="227">
        <v>0</v>
      </c>
      <c r="J9" s="227">
        <v>33026</v>
      </c>
      <c r="K9" s="227">
        <v>13752</v>
      </c>
      <c r="L9" s="227">
        <v>0</v>
      </c>
      <c r="M9" s="227">
        <v>0</v>
      </c>
    </row>
    <row r="10" spans="1:13" ht="63" customHeight="1">
      <c r="A10" s="92" t="s">
        <v>2641</v>
      </c>
      <c r="B10" s="233">
        <f t="shared" si="1"/>
        <v>0</v>
      </c>
      <c r="C10" s="227">
        <v>0</v>
      </c>
      <c r="D10" s="227">
        <v>0</v>
      </c>
      <c r="E10" s="227">
        <v>0</v>
      </c>
      <c r="F10" s="227">
        <v>0</v>
      </c>
      <c r="G10" s="227">
        <v>0</v>
      </c>
      <c r="H10" s="227">
        <v>0</v>
      </c>
      <c r="I10" s="227">
        <v>0</v>
      </c>
      <c r="J10" s="227">
        <v>0</v>
      </c>
      <c r="K10" s="227">
        <v>0</v>
      </c>
      <c r="L10" s="227">
        <v>0</v>
      </c>
      <c r="M10" s="227">
        <v>0</v>
      </c>
    </row>
    <row r="11" spans="1:13" ht="63" customHeight="1">
      <c r="A11" s="92" t="s">
        <v>2642</v>
      </c>
      <c r="B11" s="233">
        <f t="shared" si="1"/>
        <v>15363</v>
      </c>
      <c r="C11" s="227">
        <v>7005</v>
      </c>
      <c r="D11" s="227">
        <v>0</v>
      </c>
      <c r="E11" s="227">
        <v>84</v>
      </c>
      <c r="F11" s="227">
        <v>4586</v>
      </c>
      <c r="G11" s="227">
        <v>1853</v>
      </c>
      <c r="H11" s="227">
        <v>0</v>
      </c>
      <c r="I11" s="227">
        <v>0</v>
      </c>
      <c r="J11" s="227">
        <v>379</v>
      </c>
      <c r="K11" s="227">
        <v>1456</v>
      </c>
      <c r="L11" s="227">
        <v>0</v>
      </c>
      <c r="M11" s="227">
        <v>0</v>
      </c>
    </row>
    <row r="12" spans="1:13" ht="63" customHeight="1">
      <c r="A12" s="92" t="s">
        <v>2643</v>
      </c>
      <c r="B12" s="234">
        <f t="shared" si="1"/>
        <v>148506</v>
      </c>
      <c r="C12" s="227">
        <v>5097</v>
      </c>
      <c r="D12" s="227">
        <v>0</v>
      </c>
      <c r="E12" s="227">
        <v>14977</v>
      </c>
      <c r="F12" s="227">
        <v>0</v>
      </c>
      <c r="G12" s="227">
        <v>128432</v>
      </c>
      <c r="H12" s="227">
        <v>0</v>
      </c>
      <c r="I12" s="227">
        <v>0</v>
      </c>
      <c r="J12" s="227">
        <v>0</v>
      </c>
      <c r="K12" s="227">
        <v>0</v>
      </c>
      <c r="L12" s="227">
        <v>0</v>
      </c>
      <c r="M12" s="227">
        <v>0</v>
      </c>
    </row>
    <row r="13" spans="1:13" ht="63" customHeight="1">
      <c r="A13" s="92" t="s">
        <v>2644</v>
      </c>
      <c r="B13" s="232">
        <f>C13+D13+E13</f>
        <v>0</v>
      </c>
      <c r="C13" s="227">
        <v>0</v>
      </c>
      <c r="D13" s="227">
        <v>0</v>
      </c>
      <c r="E13" s="227">
        <v>0</v>
      </c>
      <c r="F13" s="224" t="s">
        <v>2424</v>
      </c>
      <c r="G13" s="224" t="s">
        <v>2424</v>
      </c>
      <c r="H13" s="224" t="s">
        <v>2424</v>
      </c>
      <c r="I13" s="224" t="s">
        <v>2424</v>
      </c>
      <c r="J13" s="224" t="s">
        <v>2424</v>
      </c>
      <c r="K13" s="224" t="s">
        <v>2424</v>
      </c>
      <c r="L13" s="224" t="s">
        <v>2424</v>
      </c>
      <c r="M13" s="224" t="s">
        <v>2424</v>
      </c>
    </row>
    <row r="14" spans="1:13" ht="63" customHeight="1">
      <c r="A14" s="92" t="s">
        <v>2645</v>
      </c>
      <c r="B14" s="233">
        <f t="shared" ref="B14" si="2">SUM(C14:M14)</f>
        <v>1021445</v>
      </c>
      <c r="C14" s="227">
        <v>528547</v>
      </c>
      <c r="D14" s="227">
        <v>0</v>
      </c>
      <c r="E14" s="227">
        <v>50655</v>
      </c>
      <c r="F14" s="227">
        <v>187108</v>
      </c>
      <c r="G14" s="227">
        <v>178360</v>
      </c>
      <c r="H14" s="227">
        <v>0</v>
      </c>
      <c r="I14" s="227">
        <v>0</v>
      </c>
      <c r="J14" s="227">
        <v>34704</v>
      </c>
      <c r="K14" s="227">
        <v>14071</v>
      </c>
      <c r="L14" s="227">
        <v>0</v>
      </c>
      <c r="M14" s="227">
        <v>28000</v>
      </c>
    </row>
    <row r="15" spans="1:13" ht="63" customHeight="1">
      <c r="A15" s="92" t="s">
        <v>2646</v>
      </c>
      <c r="B15" s="233">
        <f>SUM(C15:M15)</f>
        <v>962759</v>
      </c>
      <c r="C15" s="235">
        <v>527187</v>
      </c>
      <c r="D15" s="235">
        <v>0</v>
      </c>
      <c r="E15" s="235">
        <v>50605</v>
      </c>
      <c r="F15" s="235">
        <v>185761</v>
      </c>
      <c r="G15" s="235">
        <v>159021</v>
      </c>
      <c r="H15" s="235">
        <v>0</v>
      </c>
      <c r="I15" s="235">
        <v>0</v>
      </c>
      <c r="J15" s="235">
        <v>34160</v>
      </c>
      <c r="K15" s="235">
        <v>6025</v>
      </c>
      <c r="L15" s="235">
        <v>0</v>
      </c>
      <c r="M15" s="235">
        <v>0</v>
      </c>
    </row>
    <row r="16" spans="1:13" ht="63" customHeight="1">
      <c r="A16" s="92" t="s">
        <v>2647</v>
      </c>
      <c r="B16" s="234">
        <f>SUM(C16:M16)</f>
        <v>-61140</v>
      </c>
      <c r="C16" s="236">
        <f t="shared" ref="C16" si="3">C6-C14</f>
        <v>-62087</v>
      </c>
      <c r="D16" s="236">
        <f t="shared" ref="D16:M16" si="4">D6-D14</f>
        <v>0</v>
      </c>
      <c r="E16" s="236">
        <f t="shared" si="4"/>
        <v>-1272</v>
      </c>
      <c r="F16" s="236">
        <f t="shared" si="4"/>
        <v>14221</v>
      </c>
      <c r="G16" s="236">
        <f t="shared" si="4"/>
        <v>13095</v>
      </c>
      <c r="H16" s="236">
        <f t="shared" si="4"/>
        <v>0</v>
      </c>
      <c r="I16" s="236">
        <f t="shared" si="4"/>
        <v>0</v>
      </c>
      <c r="J16" s="236">
        <f t="shared" si="4"/>
        <v>796</v>
      </c>
      <c r="K16" s="236">
        <f t="shared" si="4"/>
        <v>2107</v>
      </c>
      <c r="L16" s="236">
        <f t="shared" si="4"/>
        <v>0</v>
      </c>
      <c r="M16" s="236">
        <f t="shared" si="4"/>
        <v>-28000</v>
      </c>
    </row>
    <row r="17" spans="1:13" ht="63" customHeight="1">
      <c r="A17" s="92" t="s">
        <v>2648</v>
      </c>
      <c r="B17" s="231">
        <f>SUM(C17:M17)</f>
        <v>893173</v>
      </c>
      <c r="C17" s="227">
        <f t="shared" ref="C17" si="5">C5+C16</f>
        <v>310022</v>
      </c>
      <c r="D17" s="227">
        <f t="shared" ref="D17:M17" si="6">D5+D16</f>
        <v>0</v>
      </c>
      <c r="E17" s="227">
        <f t="shared" si="6"/>
        <v>3296</v>
      </c>
      <c r="F17" s="227">
        <f t="shared" si="6"/>
        <v>326769</v>
      </c>
      <c r="G17" s="227">
        <f t="shared" si="6"/>
        <v>112848</v>
      </c>
      <c r="H17" s="227">
        <f t="shared" si="6"/>
        <v>0</v>
      </c>
      <c r="I17" s="227">
        <f t="shared" si="6"/>
        <v>0</v>
      </c>
      <c r="J17" s="227">
        <f t="shared" si="6"/>
        <v>26437</v>
      </c>
      <c r="K17" s="227">
        <f t="shared" si="6"/>
        <v>113801</v>
      </c>
      <c r="L17" s="227">
        <f t="shared" si="6"/>
        <v>0</v>
      </c>
      <c r="M17" s="227">
        <f t="shared" si="6"/>
        <v>0</v>
      </c>
    </row>
    <row r="18" spans="1:13" ht="27" customHeight="1">
      <c r="A18" s="196"/>
      <c r="B18" s="237"/>
      <c r="C18" s="237"/>
      <c r="D18" s="237"/>
      <c r="E18" s="237"/>
      <c r="F18" s="237"/>
      <c r="G18" s="237"/>
      <c r="H18" s="237"/>
      <c r="I18" s="237"/>
      <c r="J18" s="237"/>
      <c r="K18" s="237"/>
      <c r="L18" s="237"/>
      <c r="M18" s="223" t="s">
        <v>2649</v>
      </c>
    </row>
  </sheetData>
  <mergeCells count="1">
    <mergeCell ref="A1:M1"/>
  </mergeCells>
  <phoneticPr fontId="36" type="noConversion"/>
  <printOptions horizontalCentered="1"/>
  <pageMargins left="0.39305555555555599" right="0.39305555555555599" top="0.78680555555555598" bottom="0.78680555555555598" header="0.51180555555555596" footer="0.51180555555555596"/>
  <pageSetup paperSize="9" scale="45" pageOrder="overThenDown" orientation="landscape" errors="blank"/>
  <headerFooter alignWithMargins="0"/>
</worksheet>
</file>

<file path=xl/worksheets/sheet41.xml><?xml version="1.0" encoding="utf-8"?>
<worksheet xmlns="http://schemas.openxmlformats.org/spreadsheetml/2006/main" xmlns:r="http://schemas.openxmlformats.org/officeDocument/2006/relationships">
  <dimension ref="A1:L22"/>
  <sheetViews>
    <sheetView showGridLines="0" workbookViewId="0">
      <pane activePane="bottomRight" state="frozen"/>
    </sheetView>
  </sheetViews>
  <sheetFormatPr defaultColWidth="8" defaultRowHeight="15"/>
  <cols>
    <col min="1" max="1" width="20.85546875" style="83"/>
    <col min="2" max="12" width="27.140625" style="83"/>
    <col min="13" max="16384" width="8" style="84"/>
  </cols>
  <sheetData>
    <row r="1" spans="1:12" ht="35.25" customHeight="1">
      <c r="A1" s="347" t="s">
        <v>2650</v>
      </c>
      <c r="B1" s="338"/>
      <c r="C1" s="338"/>
      <c r="D1" s="338"/>
      <c r="E1" s="338"/>
      <c r="F1" s="338"/>
      <c r="G1" s="338"/>
      <c r="H1" s="338"/>
      <c r="I1" s="338"/>
      <c r="J1" s="338"/>
      <c r="K1" s="338"/>
      <c r="L1" s="338"/>
    </row>
    <row r="2" spans="1:12">
      <c r="A2" s="222"/>
      <c r="B2" s="222"/>
      <c r="C2" s="222"/>
      <c r="D2" s="222"/>
      <c r="E2" s="222"/>
      <c r="F2" s="222"/>
      <c r="G2" s="223"/>
      <c r="H2" s="222"/>
      <c r="I2" s="222"/>
      <c r="J2" s="222"/>
      <c r="K2" s="222"/>
      <c r="L2" s="223" t="s">
        <v>2651</v>
      </c>
    </row>
    <row r="3" spans="1:12">
      <c r="A3" s="191" t="s">
        <v>2403</v>
      </c>
      <c r="B3" s="191"/>
      <c r="C3" s="191"/>
      <c r="D3" s="191"/>
      <c r="E3" s="191"/>
      <c r="F3" s="191"/>
      <c r="G3" s="193"/>
      <c r="H3" s="191"/>
      <c r="I3" s="191"/>
      <c r="J3" s="191"/>
      <c r="K3" s="191"/>
      <c r="L3" s="193" t="s">
        <v>2613</v>
      </c>
    </row>
    <row r="4" spans="1:12" ht="62.1" customHeight="1">
      <c r="A4" s="224" t="s">
        <v>2652</v>
      </c>
      <c r="B4" s="224" t="s">
        <v>1940</v>
      </c>
      <c r="C4" s="225" t="s">
        <v>2433</v>
      </c>
      <c r="D4" s="225" t="s">
        <v>2633</v>
      </c>
      <c r="E4" s="225" t="s">
        <v>2634</v>
      </c>
      <c r="F4" s="225" t="s">
        <v>2617</v>
      </c>
      <c r="G4" s="225" t="s">
        <v>2635</v>
      </c>
      <c r="H4" s="225" t="s">
        <v>2550</v>
      </c>
      <c r="I4" s="225" t="s">
        <v>2549</v>
      </c>
      <c r="J4" s="225" t="s">
        <v>2412</v>
      </c>
      <c r="K4" s="225" t="s">
        <v>2413</v>
      </c>
      <c r="L4" s="225" t="s">
        <v>2414</v>
      </c>
    </row>
    <row r="5" spans="1:12" ht="62.1" customHeight="1">
      <c r="A5" s="226" t="s">
        <v>2653</v>
      </c>
      <c r="B5" s="227">
        <f t="shared" ref="B5" si="0">SUM(C5:L5)</f>
        <v>0</v>
      </c>
      <c r="C5" s="227">
        <f t="shared" ref="C5" si="1">C6+C7+C8</f>
        <v>0</v>
      </c>
      <c r="D5" s="227">
        <f t="shared" ref="D5:L5" si="2">D6+D7+D8</f>
        <v>0</v>
      </c>
      <c r="E5" s="227">
        <f t="shared" si="2"/>
        <v>0</v>
      </c>
      <c r="F5" s="227">
        <f t="shared" si="2"/>
        <v>0</v>
      </c>
      <c r="G5" s="227">
        <f t="shared" si="2"/>
        <v>0</v>
      </c>
      <c r="H5" s="227">
        <f t="shared" si="2"/>
        <v>0</v>
      </c>
      <c r="I5" s="227">
        <f t="shared" si="2"/>
        <v>0</v>
      </c>
      <c r="J5" s="227">
        <f t="shared" si="2"/>
        <v>0</v>
      </c>
      <c r="K5" s="227">
        <f t="shared" si="2"/>
        <v>0</v>
      </c>
      <c r="L5" s="227">
        <f t="shared" si="2"/>
        <v>0</v>
      </c>
    </row>
    <row r="6" spans="1:12" ht="62.1" customHeight="1">
      <c r="A6" s="228" t="s">
        <v>2654</v>
      </c>
      <c r="B6" s="227">
        <f t="shared" ref="B6:B21" si="3">SUM(C6:L6)</f>
        <v>0</v>
      </c>
      <c r="C6" s="227">
        <v>0</v>
      </c>
      <c r="D6" s="227">
        <v>0</v>
      </c>
      <c r="E6" s="227">
        <v>0</v>
      </c>
      <c r="F6" s="227">
        <v>0</v>
      </c>
      <c r="G6" s="227">
        <v>0</v>
      </c>
      <c r="H6" s="227">
        <v>0</v>
      </c>
      <c r="I6" s="227">
        <v>0</v>
      </c>
      <c r="J6" s="227">
        <v>0</v>
      </c>
      <c r="K6" s="227">
        <v>0</v>
      </c>
      <c r="L6" s="227">
        <v>0</v>
      </c>
    </row>
    <row r="7" spans="1:12" ht="62.1" customHeight="1">
      <c r="A7" s="228" t="s">
        <v>2655</v>
      </c>
      <c r="B7" s="227">
        <f t="shared" si="3"/>
        <v>0</v>
      </c>
      <c r="C7" s="227">
        <v>0</v>
      </c>
      <c r="D7" s="227">
        <v>0</v>
      </c>
      <c r="E7" s="227">
        <v>0</v>
      </c>
      <c r="F7" s="227">
        <v>0</v>
      </c>
      <c r="G7" s="227">
        <v>0</v>
      </c>
      <c r="H7" s="227">
        <v>0</v>
      </c>
      <c r="I7" s="227">
        <v>0</v>
      </c>
      <c r="J7" s="227">
        <v>0</v>
      </c>
      <c r="K7" s="227">
        <v>0</v>
      </c>
      <c r="L7" s="227">
        <v>0</v>
      </c>
    </row>
    <row r="8" spans="1:12" ht="62.1" customHeight="1">
      <c r="A8" s="228" t="s">
        <v>2656</v>
      </c>
      <c r="B8" s="227">
        <f t="shared" si="3"/>
        <v>0</v>
      </c>
      <c r="C8" s="227">
        <v>0</v>
      </c>
      <c r="D8" s="227">
        <v>0</v>
      </c>
      <c r="E8" s="227">
        <v>0</v>
      </c>
      <c r="F8" s="227">
        <v>0</v>
      </c>
      <c r="G8" s="227">
        <v>0</v>
      </c>
      <c r="H8" s="227">
        <v>0</v>
      </c>
      <c r="I8" s="227">
        <v>0</v>
      </c>
      <c r="J8" s="227">
        <v>0</v>
      </c>
      <c r="K8" s="227">
        <v>0</v>
      </c>
      <c r="L8" s="227">
        <v>0</v>
      </c>
    </row>
    <row r="9" spans="1:12" ht="62.1" customHeight="1">
      <c r="A9" s="228" t="s">
        <v>2657</v>
      </c>
      <c r="B9" s="227">
        <f t="shared" si="3"/>
        <v>36269</v>
      </c>
      <c r="C9" s="227">
        <f t="shared" ref="C9" si="4">C10+C11+C12+C13</f>
        <v>393</v>
      </c>
      <c r="D9" s="227">
        <f t="shared" ref="D9:L9" si="5">D10+D11+D12+D13</f>
        <v>5084</v>
      </c>
      <c r="E9" s="227">
        <f t="shared" si="5"/>
        <v>9000</v>
      </c>
      <c r="F9" s="227">
        <f t="shared" si="5"/>
        <v>0</v>
      </c>
      <c r="G9" s="227">
        <f t="shared" si="5"/>
        <v>21792</v>
      </c>
      <c r="H9" s="227">
        <f t="shared" si="5"/>
        <v>0</v>
      </c>
      <c r="I9" s="227">
        <f t="shared" si="5"/>
        <v>0</v>
      </c>
      <c r="J9" s="227">
        <f t="shared" si="5"/>
        <v>0</v>
      </c>
      <c r="K9" s="227">
        <f t="shared" si="5"/>
        <v>0</v>
      </c>
      <c r="L9" s="227">
        <f t="shared" si="5"/>
        <v>0</v>
      </c>
    </row>
    <row r="10" spans="1:12" ht="62.1" customHeight="1">
      <c r="A10" s="228" t="s">
        <v>2658</v>
      </c>
      <c r="B10" s="227">
        <f t="shared" si="3"/>
        <v>0</v>
      </c>
      <c r="C10" s="227">
        <v>0</v>
      </c>
      <c r="D10" s="227">
        <v>0</v>
      </c>
      <c r="E10" s="227">
        <v>0</v>
      </c>
      <c r="F10" s="227">
        <v>0</v>
      </c>
      <c r="G10" s="227">
        <v>0</v>
      </c>
      <c r="H10" s="227">
        <v>0</v>
      </c>
      <c r="I10" s="227">
        <v>0</v>
      </c>
      <c r="J10" s="227">
        <v>0</v>
      </c>
      <c r="K10" s="227">
        <v>0</v>
      </c>
      <c r="L10" s="227">
        <v>0</v>
      </c>
    </row>
    <row r="11" spans="1:12" ht="62.1" customHeight="1">
      <c r="A11" s="228" t="s">
        <v>2659</v>
      </c>
      <c r="B11" s="227">
        <f t="shared" si="3"/>
        <v>0</v>
      </c>
      <c r="C11" s="227">
        <v>0</v>
      </c>
      <c r="D11" s="227">
        <v>0</v>
      </c>
      <c r="E11" s="227">
        <v>0</v>
      </c>
      <c r="F11" s="227">
        <v>0</v>
      </c>
      <c r="G11" s="227">
        <v>0</v>
      </c>
      <c r="H11" s="227">
        <v>0</v>
      </c>
      <c r="I11" s="227">
        <v>0</v>
      </c>
      <c r="J11" s="227">
        <v>0</v>
      </c>
      <c r="K11" s="227">
        <v>0</v>
      </c>
      <c r="L11" s="227">
        <v>0</v>
      </c>
    </row>
    <row r="12" spans="1:12" ht="62.1" customHeight="1">
      <c r="A12" s="228" t="s">
        <v>2660</v>
      </c>
      <c r="B12" s="227">
        <f t="shared" si="3"/>
        <v>25048</v>
      </c>
      <c r="C12" s="227">
        <v>0</v>
      </c>
      <c r="D12" s="227">
        <v>5084</v>
      </c>
      <c r="E12" s="227">
        <v>9000</v>
      </c>
      <c r="F12" s="227">
        <v>0</v>
      </c>
      <c r="G12" s="227">
        <v>10964</v>
      </c>
      <c r="H12" s="227">
        <v>0</v>
      </c>
      <c r="I12" s="227">
        <v>0</v>
      </c>
      <c r="J12" s="227">
        <v>0</v>
      </c>
      <c r="K12" s="227">
        <v>0</v>
      </c>
      <c r="L12" s="227">
        <v>0</v>
      </c>
    </row>
    <row r="13" spans="1:12" ht="62.1" customHeight="1">
      <c r="A13" s="228" t="s">
        <v>2661</v>
      </c>
      <c r="B13" s="227">
        <f t="shared" si="3"/>
        <v>11221</v>
      </c>
      <c r="C13" s="227">
        <v>393</v>
      </c>
      <c r="D13" s="227">
        <v>0</v>
      </c>
      <c r="E13" s="227">
        <v>0</v>
      </c>
      <c r="F13" s="227">
        <v>0</v>
      </c>
      <c r="G13" s="227">
        <v>10828</v>
      </c>
      <c r="H13" s="227">
        <v>0</v>
      </c>
      <c r="I13" s="227">
        <v>0</v>
      </c>
      <c r="J13" s="227">
        <v>0</v>
      </c>
      <c r="K13" s="227">
        <v>0</v>
      </c>
      <c r="L13" s="227">
        <v>0</v>
      </c>
    </row>
    <row r="14" spans="1:12" ht="62.1" customHeight="1">
      <c r="A14" s="228" t="s">
        <v>2662</v>
      </c>
      <c r="B14" s="227">
        <f t="shared" si="3"/>
        <v>148506</v>
      </c>
      <c r="C14" s="227">
        <f t="shared" ref="C14" si="6">C15+C16+C17</f>
        <v>5097</v>
      </c>
      <c r="D14" s="227">
        <f t="shared" ref="D14:L14" si="7">D15+D16+D17</f>
        <v>0</v>
      </c>
      <c r="E14" s="227">
        <f t="shared" si="7"/>
        <v>14977</v>
      </c>
      <c r="F14" s="227">
        <f t="shared" si="7"/>
        <v>0</v>
      </c>
      <c r="G14" s="227">
        <f t="shared" si="7"/>
        <v>128432</v>
      </c>
      <c r="H14" s="227">
        <f t="shared" si="7"/>
        <v>0</v>
      </c>
      <c r="I14" s="227">
        <f t="shared" si="7"/>
        <v>0</v>
      </c>
      <c r="J14" s="227">
        <f t="shared" si="7"/>
        <v>0</v>
      </c>
      <c r="K14" s="227">
        <f t="shared" si="7"/>
        <v>0</v>
      </c>
      <c r="L14" s="227">
        <f t="shared" si="7"/>
        <v>0</v>
      </c>
    </row>
    <row r="15" spans="1:12" ht="62.1" customHeight="1">
      <c r="A15" s="228" t="s">
        <v>2654</v>
      </c>
      <c r="B15" s="227">
        <f t="shared" si="3"/>
        <v>0</v>
      </c>
      <c r="C15" s="227">
        <v>0</v>
      </c>
      <c r="D15" s="227">
        <v>0</v>
      </c>
      <c r="E15" s="227">
        <v>0</v>
      </c>
      <c r="F15" s="227">
        <v>0</v>
      </c>
      <c r="G15" s="227">
        <v>0</v>
      </c>
      <c r="H15" s="227">
        <v>0</v>
      </c>
      <c r="I15" s="227">
        <v>0</v>
      </c>
      <c r="J15" s="227">
        <v>0</v>
      </c>
      <c r="K15" s="227">
        <v>0</v>
      </c>
      <c r="L15" s="227">
        <v>0</v>
      </c>
    </row>
    <row r="16" spans="1:12" ht="62.1" customHeight="1">
      <c r="A16" s="228" t="s">
        <v>2655</v>
      </c>
      <c r="B16" s="227">
        <f t="shared" si="3"/>
        <v>146777</v>
      </c>
      <c r="C16" s="227">
        <v>3368</v>
      </c>
      <c r="D16" s="227">
        <v>0</v>
      </c>
      <c r="E16" s="227">
        <v>14977</v>
      </c>
      <c r="F16" s="227">
        <v>0</v>
      </c>
      <c r="G16" s="227">
        <v>128432</v>
      </c>
      <c r="H16" s="227">
        <v>0</v>
      </c>
      <c r="I16" s="227">
        <v>0</v>
      </c>
      <c r="J16" s="227">
        <v>0</v>
      </c>
      <c r="K16" s="227">
        <v>0</v>
      </c>
      <c r="L16" s="227">
        <v>0</v>
      </c>
    </row>
    <row r="17" spans="1:12" ht="62.1" customHeight="1">
      <c r="A17" s="228" t="s">
        <v>2656</v>
      </c>
      <c r="B17" s="227">
        <f t="shared" si="3"/>
        <v>1729</v>
      </c>
      <c r="C17" s="227">
        <v>1729</v>
      </c>
      <c r="D17" s="227">
        <v>0</v>
      </c>
      <c r="E17" s="227">
        <v>0</v>
      </c>
      <c r="F17" s="227">
        <v>0</v>
      </c>
      <c r="G17" s="227">
        <v>0</v>
      </c>
      <c r="H17" s="227">
        <v>0</v>
      </c>
      <c r="I17" s="227">
        <v>0</v>
      </c>
      <c r="J17" s="227">
        <v>0</v>
      </c>
      <c r="K17" s="227">
        <v>0</v>
      </c>
      <c r="L17" s="227">
        <v>0</v>
      </c>
    </row>
    <row r="18" spans="1:12" ht="62.1" customHeight="1">
      <c r="A18" s="228" t="s">
        <v>2663</v>
      </c>
      <c r="B18" s="227">
        <f t="shared" si="3"/>
        <v>0</v>
      </c>
      <c r="C18" s="227">
        <f t="shared" ref="C18" si="8">C19+C20+C21</f>
        <v>0</v>
      </c>
      <c r="D18" s="227">
        <f t="shared" ref="D18:L18" si="9">D19+D20+D21</f>
        <v>0</v>
      </c>
      <c r="E18" s="227">
        <f t="shared" si="9"/>
        <v>0</v>
      </c>
      <c r="F18" s="227">
        <f t="shared" si="9"/>
        <v>0</v>
      </c>
      <c r="G18" s="227">
        <f t="shared" si="9"/>
        <v>0</v>
      </c>
      <c r="H18" s="227">
        <f t="shared" si="9"/>
        <v>0</v>
      </c>
      <c r="I18" s="227">
        <f t="shared" si="9"/>
        <v>0</v>
      </c>
      <c r="J18" s="227">
        <f t="shared" si="9"/>
        <v>0</v>
      </c>
      <c r="K18" s="227">
        <f t="shared" si="9"/>
        <v>0</v>
      </c>
      <c r="L18" s="227">
        <f t="shared" si="9"/>
        <v>0</v>
      </c>
    </row>
    <row r="19" spans="1:12" ht="62.1" customHeight="1">
      <c r="A19" s="228" t="s">
        <v>2654</v>
      </c>
      <c r="B19" s="227">
        <f t="shared" si="3"/>
        <v>0</v>
      </c>
      <c r="C19" s="227">
        <v>0</v>
      </c>
      <c r="D19" s="227">
        <v>0</v>
      </c>
      <c r="E19" s="227">
        <v>0</v>
      </c>
      <c r="F19" s="227">
        <v>0</v>
      </c>
      <c r="G19" s="227">
        <v>0</v>
      </c>
      <c r="H19" s="227">
        <v>0</v>
      </c>
      <c r="I19" s="227">
        <v>0</v>
      </c>
      <c r="J19" s="227">
        <v>0</v>
      </c>
      <c r="K19" s="227">
        <v>0</v>
      </c>
      <c r="L19" s="227">
        <v>0</v>
      </c>
    </row>
    <row r="20" spans="1:12" ht="62.1" customHeight="1">
      <c r="A20" s="228" t="s">
        <v>2655</v>
      </c>
      <c r="B20" s="227">
        <f t="shared" si="3"/>
        <v>0</v>
      </c>
      <c r="C20" s="227">
        <v>0</v>
      </c>
      <c r="D20" s="227">
        <v>0</v>
      </c>
      <c r="E20" s="227">
        <v>0</v>
      </c>
      <c r="F20" s="227">
        <v>0</v>
      </c>
      <c r="G20" s="227">
        <v>0</v>
      </c>
      <c r="H20" s="227">
        <v>0</v>
      </c>
      <c r="I20" s="227">
        <v>0</v>
      </c>
      <c r="J20" s="227">
        <v>0</v>
      </c>
      <c r="K20" s="227">
        <v>0</v>
      </c>
      <c r="L20" s="227">
        <v>0</v>
      </c>
    </row>
    <row r="21" spans="1:12" ht="62.1" customHeight="1">
      <c r="A21" s="228" t="s">
        <v>2656</v>
      </c>
      <c r="B21" s="227">
        <f t="shared" si="3"/>
        <v>0</v>
      </c>
      <c r="C21" s="227">
        <v>0</v>
      </c>
      <c r="D21" s="227">
        <v>0</v>
      </c>
      <c r="E21" s="227">
        <v>0</v>
      </c>
      <c r="F21" s="227">
        <v>0</v>
      </c>
      <c r="G21" s="227">
        <v>0</v>
      </c>
      <c r="H21" s="227">
        <v>0</v>
      </c>
      <c r="I21" s="227">
        <v>0</v>
      </c>
      <c r="J21" s="227">
        <v>0</v>
      </c>
      <c r="K21" s="227">
        <v>0</v>
      </c>
      <c r="L21" s="227">
        <v>0</v>
      </c>
    </row>
    <row r="22" spans="1:12" ht="27" customHeight="1">
      <c r="A22" s="222"/>
      <c r="B22" s="222"/>
      <c r="C22" s="222"/>
      <c r="D22" s="222"/>
      <c r="E22" s="222"/>
      <c r="F22" s="222"/>
      <c r="G22" s="222"/>
      <c r="H22" s="222"/>
      <c r="I22" s="222"/>
      <c r="J22" s="222"/>
      <c r="K22" s="222"/>
      <c r="L22" s="223" t="s">
        <v>2664</v>
      </c>
    </row>
  </sheetData>
  <mergeCells count="1">
    <mergeCell ref="A1:L1"/>
  </mergeCells>
  <phoneticPr fontId="36" type="noConversion"/>
  <printOptions horizontalCentered="1"/>
  <pageMargins left="0.39305555555555599" right="0.39305555555555599" top="0.78680555555555598" bottom="0.78680555555555598" header="0.51180555555555596" footer="0.51180555555555596"/>
  <pageSetup paperSize="9" scale="41" pageOrder="overThenDown" orientation="landscape" errors="blank"/>
  <headerFooter alignWithMargins="0"/>
</worksheet>
</file>

<file path=xl/worksheets/sheet42.xml><?xml version="1.0" encoding="utf-8"?>
<worksheet xmlns="http://schemas.openxmlformats.org/spreadsheetml/2006/main" xmlns:r="http://schemas.openxmlformats.org/officeDocument/2006/relationships">
  <dimension ref="A1:I36"/>
  <sheetViews>
    <sheetView showGridLines="0" workbookViewId="0">
      <pane activePane="bottomRight" state="frozen"/>
    </sheetView>
  </sheetViews>
  <sheetFormatPr defaultColWidth="8" defaultRowHeight="15"/>
  <cols>
    <col min="1" max="1" width="50.140625" style="200"/>
    <col min="2" max="2" width="6.85546875" style="189"/>
    <col min="3" max="3" width="27" style="189"/>
    <col min="4" max="4" width="51.5703125" style="200"/>
    <col min="5" max="5" width="6.85546875" style="189"/>
    <col min="6" max="6" width="21.7109375" style="189"/>
    <col min="7" max="7" width="54.140625" style="200"/>
    <col min="8" max="8" width="6.85546875" style="189"/>
    <col min="9" max="9" width="27" style="189"/>
    <col min="10" max="16384" width="8" style="201"/>
  </cols>
  <sheetData>
    <row r="1" spans="1:9" ht="37.5" customHeight="1">
      <c r="A1" s="356" t="s">
        <v>2665</v>
      </c>
      <c r="B1" s="357"/>
      <c r="C1" s="358"/>
      <c r="D1" s="359"/>
      <c r="E1" s="360"/>
      <c r="F1" s="360"/>
      <c r="G1" s="361"/>
      <c r="H1" s="357"/>
      <c r="I1" s="358"/>
    </row>
    <row r="2" spans="1:9" ht="13.5" customHeight="1">
      <c r="A2" s="204"/>
      <c r="B2" s="205"/>
      <c r="C2" s="206"/>
      <c r="D2" s="202"/>
      <c r="E2" s="203"/>
      <c r="F2" s="203"/>
      <c r="G2" s="204"/>
      <c r="H2" s="205"/>
      <c r="I2" s="206"/>
    </row>
    <row r="3" spans="1:9" ht="24" customHeight="1">
      <c r="A3" s="207" t="s">
        <v>2403</v>
      </c>
      <c r="B3" s="208"/>
      <c r="C3" s="209"/>
      <c r="D3" s="210"/>
      <c r="E3" s="211"/>
      <c r="F3" s="211"/>
      <c r="G3" s="212"/>
      <c r="H3" s="208"/>
      <c r="I3" s="209" t="s">
        <v>2666</v>
      </c>
    </row>
    <row r="4" spans="1:9" ht="35.25" customHeight="1">
      <c r="A4" s="195" t="s">
        <v>2667</v>
      </c>
      <c r="B4" s="195" t="s">
        <v>2668</v>
      </c>
      <c r="C4" s="195" t="s">
        <v>2669</v>
      </c>
      <c r="D4" s="195" t="s">
        <v>2667</v>
      </c>
      <c r="E4" s="195" t="s">
        <v>2668</v>
      </c>
      <c r="F4" s="195" t="s">
        <v>2669</v>
      </c>
      <c r="G4" s="195" t="s">
        <v>2667</v>
      </c>
      <c r="H4" s="195" t="s">
        <v>2668</v>
      </c>
      <c r="I4" s="195" t="s">
        <v>2669</v>
      </c>
    </row>
    <row r="5" spans="1:9" ht="24.95" customHeight="1">
      <c r="A5" s="213" t="s">
        <v>2670</v>
      </c>
      <c r="B5" s="195" t="s">
        <v>2424</v>
      </c>
      <c r="C5" s="195" t="s">
        <v>2424</v>
      </c>
      <c r="D5" s="213" t="s">
        <v>2671</v>
      </c>
      <c r="E5" s="195" t="s">
        <v>2672</v>
      </c>
      <c r="F5" s="195"/>
      <c r="G5" s="213" t="s">
        <v>2673</v>
      </c>
      <c r="H5" s="195" t="s">
        <v>2674</v>
      </c>
      <c r="I5" s="195"/>
    </row>
    <row r="6" spans="1:9" ht="24.95" customHeight="1">
      <c r="A6" s="213" t="s">
        <v>2675</v>
      </c>
      <c r="B6" s="195" t="s">
        <v>2674</v>
      </c>
      <c r="C6" s="195">
        <v>501197</v>
      </c>
      <c r="D6" s="213" t="s">
        <v>2676</v>
      </c>
      <c r="E6" s="195" t="s">
        <v>2672</v>
      </c>
      <c r="F6" s="195"/>
      <c r="G6" s="213" t="s">
        <v>2677</v>
      </c>
      <c r="H6" s="195" t="s">
        <v>2424</v>
      </c>
      <c r="I6" s="195" t="s">
        <v>2424</v>
      </c>
    </row>
    <row r="7" spans="1:9" ht="24.95" customHeight="1">
      <c r="A7" s="213" t="s">
        <v>2678</v>
      </c>
      <c r="B7" s="195" t="s">
        <v>2674</v>
      </c>
      <c r="C7" s="195">
        <v>361850</v>
      </c>
      <c r="D7" s="213" t="s">
        <v>2679</v>
      </c>
      <c r="E7" s="195" t="s">
        <v>2424</v>
      </c>
      <c r="F7" s="195" t="s">
        <v>2424</v>
      </c>
      <c r="G7" s="213" t="s">
        <v>2680</v>
      </c>
      <c r="H7" s="195" t="s">
        <v>2674</v>
      </c>
      <c r="I7" s="195"/>
    </row>
    <row r="8" spans="1:9" ht="24.95" customHeight="1">
      <c r="A8" s="213" t="s">
        <v>2681</v>
      </c>
      <c r="B8" s="195" t="s">
        <v>2674</v>
      </c>
      <c r="C8" s="195">
        <v>70385</v>
      </c>
      <c r="D8" s="213" t="s">
        <v>2680</v>
      </c>
      <c r="E8" s="195" t="s">
        <v>2674</v>
      </c>
      <c r="F8" s="195">
        <v>488054</v>
      </c>
      <c r="G8" s="213" t="s">
        <v>2682</v>
      </c>
      <c r="H8" s="195" t="s">
        <v>2672</v>
      </c>
      <c r="I8" s="195"/>
    </row>
    <row r="9" spans="1:9" ht="24.95" customHeight="1">
      <c r="A9" s="213" t="s">
        <v>2683</v>
      </c>
      <c r="B9" s="195" t="s">
        <v>2674</v>
      </c>
      <c r="C9" s="195">
        <v>139347</v>
      </c>
      <c r="D9" s="213" t="s">
        <v>2682</v>
      </c>
      <c r="E9" s="195" t="s">
        <v>2672</v>
      </c>
      <c r="F9" s="195">
        <v>3738889620000</v>
      </c>
      <c r="G9" s="213" t="s">
        <v>2684</v>
      </c>
      <c r="H9" s="195" t="s">
        <v>2672</v>
      </c>
      <c r="I9" s="195"/>
    </row>
    <row r="10" spans="1:9" ht="24.95" customHeight="1">
      <c r="A10" s="213" t="s">
        <v>2685</v>
      </c>
      <c r="B10" s="195" t="s">
        <v>2674</v>
      </c>
      <c r="C10" s="195">
        <v>570</v>
      </c>
      <c r="D10" s="213" t="s">
        <v>2686</v>
      </c>
      <c r="E10" s="195" t="s">
        <v>2424</v>
      </c>
      <c r="F10" s="195" t="s">
        <v>2424</v>
      </c>
      <c r="G10" s="213" t="s">
        <v>2687</v>
      </c>
      <c r="H10" s="195" t="s">
        <v>2672</v>
      </c>
      <c r="I10" s="195"/>
    </row>
    <row r="11" spans="1:9" ht="24.95" customHeight="1">
      <c r="A11" s="213" t="s">
        <v>2688</v>
      </c>
      <c r="B11" s="195" t="s">
        <v>2674</v>
      </c>
      <c r="C11" s="195">
        <v>138777</v>
      </c>
      <c r="D11" s="213" t="s">
        <v>2689</v>
      </c>
      <c r="E11" s="195" t="s">
        <v>2672</v>
      </c>
      <c r="F11" s="195">
        <v>719090000</v>
      </c>
      <c r="G11" s="213" t="s">
        <v>2690</v>
      </c>
      <c r="H11" s="195" t="s">
        <v>2672</v>
      </c>
      <c r="I11" s="195"/>
    </row>
    <row r="12" spans="1:9" ht="24.95" customHeight="1">
      <c r="A12" s="213" t="s">
        <v>2691</v>
      </c>
      <c r="B12" s="195" t="s">
        <v>2674</v>
      </c>
      <c r="C12" s="195">
        <v>9275</v>
      </c>
      <c r="D12" s="213" t="s">
        <v>2692</v>
      </c>
      <c r="E12" s="195" t="s">
        <v>2672</v>
      </c>
      <c r="F12" s="195">
        <v>50970000</v>
      </c>
      <c r="G12" s="213" t="s">
        <v>2693</v>
      </c>
      <c r="H12" s="195" t="s">
        <v>2424</v>
      </c>
      <c r="I12" s="195" t="s">
        <v>2424</v>
      </c>
    </row>
    <row r="13" spans="1:9" ht="24.95" customHeight="1">
      <c r="A13" s="213" t="s">
        <v>2694</v>
      </c>
      <c r="B13" s="195" t="s">
        <v>2674</v>
      </c>
      <c r="C13" s="195">
        <v>4838</v>
      </c>
      <c r="D13" s="213" t="s">
        <v>2695</v>
      </c>
      <c r="E13" s="195" t="s">
        <v>2672</v>
      </c>
      <c r="F13" s="195"/>
      <c r="G13" s="213" t="s">
        <v>2675</v>
      </c>
      <c r="H13" s="195" t="s">
        <v>2674</v>
      </c>
      <c r="I13" s="195">
        <v>31860</v>
      </c>
    </row>
    <row r="14" spans="1:9" ht="24.95" customHeight="1">
      <c r="A14" s="213" t="s">
        <v>2696</v>
      </c>
      <c r="B14" s="195" t="s">
        <v>2674</v>
      </c>
      <c r="C14" s="195">
        <v>259174</v>
      </c>
      <c r="D14" s="213" t="s">
        <v>2697</v>
      </c>
      <c r="E14" s="195" t="s">
        <v>2672</v>
      </c>
      <c r="F14" s="195">
        <v>770060000</v>
      </c>
      <c r="G14" s="213" t="s">
        <v>2678</v>
      </c>
      <c r="H14" s="195" t="s">
        <v>2674</v>
      </c>
      <c r="I14" s="195">
        <v>22519</v>
      </c>
    </row>
    <row r="15" spans="1:9" ht="24.95" customHeight="1">
      <c r="A15" s="213" t="s">
        <v>2698</v>
      </c>
      <c r="B15" s="195" t="s">
        <v>2674</v>
      </c>
      <c r="C15" s="195">
        <v>38050</v>
      </c>
      <c r="D15" s="213" t="s">
        <v>2699</v>
      </c>
      <c r="E15" s="195" t="s">
        <v>2672</v>
      </c>
      <c r="F15" s="195"/>
      <c r="G15" s="213" t="s">
        <v>2700</v>
      </c>
      <c r="H15" s="195" t="s">
        <v>2674</v>
      </c>
      <c r="I15" s="195">
        <v>9341</v>
      </c>
    </row>
    <row r="16" spans="1:9" ht="24.95" customHeight="1">
      <c r="A16" s="213" t="s">
        <v>2701</v>
      </c>
      <c r="B16" s="195" t="s">
        <v>2424</v>
      </c>
      <c r="C16" s="195" t="s">
        <v>2424</v>
      </c>
      <c r="D16" s="213" t="s">
        <v>2687</v>
      </c>
      <c r="E16" s="195" t="s">
        <v>2672</v>
      </c>
      <c r="F16" s="195"/>
      <c r="G16" s="213" t="s">
        <v>2702</v>
      </c>
      <c r="H16" s="195" t="s">
        <v>2674</v>
      </c>
      <c r="I16" s="195">
        <v>281</v>
      </c>
    </row>
    <row r="17" spans="1:9" ht="24.95" customHeight="1">
      <c r="A17" s="213" t="s">
        <v>2703</v>
      </c>
      <c r="B17" s="195" t="s">
        <v>2672</v>
      </c>
      <c r="C17" s="195">
        <v>9484000000</v>
      </c>
      <c r="D17" s="213" t="s">
        <v>2690</v>
      </c>
      <c r="E17" s="195" t="s">
        <v>2672</v>
      </c>
      <c r="F17" s="195"/>
      <c r="G17" s="213" t="s">
        <v>2696</v>
      </c>
      <c r="H17" s="195" t="s">
        <v>2674</v>
      </c>
      <c r="I17" s="195">
        <v>22519</v>
      </c>
    </row>
    <row r="18" spans="1:9" ht="24.95" customHeight="1">
      <c r="A18" s="213" t="s">
        <v>2704</v>
      </c>
      <c r="B18" s="195" t="s">
        <v>2672</v>
      </c>
      <c r="C18" s="195">
        <v>10541690000</v>
      </c>
      <c r="D18" s="213" t="s">
        <v>2705</v>
      </c>
      <c r="E18" s="195" t="s">
        <v>2424</v>
      </c>
      <c r="F18" s="195" t="s">
        <v>2424</v>
      </c>
      <c r="G18" s="213" t="s">
        <v>2701</v>
      </c>
      <c r="H18" s="195" t="s">
        <v>2424</v>
      </c>
      <c r="I18" s="195" t="s">
        <v>2424</v>
      </c>
    </row>
    <row r="19" spans="1:9" ht="24.95" customHeight="1">
      <c r="A19" s="213" t="s">
        <v>2706</v>
      </c>
      <c r="B19" s="195" t="s">
        <v>2672</v>
      </c>
      <c r="C19" s="195">
        <v>1242630000</v>
      </c>
      <c r="D19" s="213" t="s">
        <v>2707</v>
      </c>
      <c r="E19" s="195" t="s">
        <v>2424</v>
      </c>
      <c r="F19" s="195" t="s">
        <v>2424</v>
      </c>
      <c r="G19" s="213" t="s">
        <v>2703</v>
      </c>
      <c r="H19" s="195" t="s">
        <v>2672</v>
      </c>
      <c r="I19" s="195">
        <v>1324120000</v>
      </c>
    </row>
    <row r="20" spans="1:9" ht="24.95" customHeight="1">
      <c r="A20" s="213" t="s">
        <v>2708</v>
      </c>
      <c r="B20" s="195" t="s">
        <v>2672</v>
      </c>
      <c r="C20" s="195">
        <v>50970000</v>
      </c>
      <c r="D20" s="213" t="s">
        <v>2709</v>
      </c>
      <c r="E20" s="195" t="s">
        <v>2672</v>
      </c>
      <c r="F20" s="195">
        <v>-2042394419.45</v>
      </c>
      <c r="G20" s="213" t="s">
        <v>2704</v>
      </c>
      <c r="H20" s="195" t="s">
        <v>2672</v>
      </c>
      <c r="I20" s="195">
        <v>1324120000</v>
      </c>
    </row>
    <row r="21" spans="1:9" ht="24.95" customHeight="1">
      <c r="A21" s="213" t="s">
        <v>2710</v>
      </c>
      <c r="B21" s="195" t="s">
        <v>2672</v>
      </c>
      <c r="C21" s="195">
        <v>43200000</v>
      </c>
      <c r="D21" s="213" t="s">
        <v>2711</v>
      </c>
      <c r="E21" s="195" t="s">
        <v>2672</v>
      </c>
      <c r="F21" s="195"/>
      <c r="G21" s="213" t="s">
        <v>2712</v>
      </c>
      <c r="H21" s="195" t="s">
        <v>2424</v>
      </c>
      <c r="I21" s="195" t="s">
        <v>2424</v>
      </c>
    </row>
    <row r="22" spans="1:9" ht="24.95" customHeight="1">
      <c r="A22" s="213" t="s">
        <v>2713</v>
      </c>
      <c r="B22" s="195" t="s">
        <v>2672</v>
      </c>
      <c r="C22" s="195">
        <v>3840000</v>
      </c>
      <c r="D22" s="213" t="s">
        <v>2714</v>
      </c>
      <c r="E22" s="195" t="s">
        <v>2672</v>
      </c>
      <c r="F22" s="195"/>
      <c r="G22" s="213" t="s">
        <v>2715</v>
      </c>
      <c r="H22" s="195" t="s">
        <v>2672</v>
      </c>
      <c r="I22" s="195">
        <v>9648300.0800000001</v>
      </c>
    </row>
    <row r="23" spans="1:9" ht="24.95" customHeight="1">
      <c r="A23" s="213" t="s">
        <v>2716</v>
      </c>
      <c r="B23" s="195" t="s">
        <v>2672</v>
      </c>
      <c r="C23" s="195">
        <v>3930000</v>
      </c>
      <c r="D23" s="213" t="s">
        <v>2717</v>
      </c>
      <c r="E23" s="195" t="s">
        <v>2672</v>
      </c>
      <c r="F23" s="195">
        <v>3100224095.8200002</v>
      </c>
      <c r="G23" s="213" t="s">
        <v>2718</v>
      </c>
      <c r="H23" s="195" t="s">
        <v>2672</v>
      </c>
      <c r="I23" s="195">
        <v>9648300.0800000001</v>
      </c>
    </row>
    <row r="24" spans="1:9" ht="24.95" customHeight="1">
      <c r="A24" s="213" t="s">
        <v>2719</v>
      </c>
      <c r="B24" s="195" t="s">
        <v>2424</v>
      </c>
      <c r="C24" s="195" t="s">
        <v>2424</v>
      </c>
      <c r="D24" s="213" t="s">
        <v>2720</v>
      </c>
      <c r="E24" s="195" t="s">
        <v>2672</v>
      </c>
      <c r="F24" s="195">
        <v>1680754095.8199999</v>
      </c>
      <c r="G24" s="213" t="s">
        <v>2721</v>
      </c>
      <c r="H24" s="195" t="s">
        <v>2672</v>
      </c>
      <c r="I24" s="195">
        <v>22570440.489999998</v>
      </c>
    </row>
    <row r="25" spans="1:9" ht="24.95" customHeight="1">
      <c r="A25" s="213" t="s">
        <v>2722</v>
      </c>
      <c r="B25" s="195" t="s">
        <v>2672</v>
      </c>
      <c r="C25" s="195">
        <v>2311461887.2199998</v>
      </c>
      <c r="D25" s="213" t="s">
        <v>2723</v>
      </c>
      <c r="E25" s="195" t="s">
        <v>2424</v>
      </c>
      <c r="F25" s="195" t="s">
        <v>2424</v>
      </c>
      <c r="G25" s="213" t="s">
        <v>2724</v>
      </c>
      <c r="H25" s="195" t="s">
        <v>2672</v>
      </c>
      <c r="I25" s="195">
        <v>22570440.489999998</v>
      </c>
    </row>
    <row r="26" spans="1:9" ht="24.95" customHeight="1">
      <c r="A26" s="213" t="s">
        <v>2725</v>
      </c>
      <c r="B26" s="195" t="s">
        <v>2424</v>
      </c>
      <c r="C26" s="195" t="s">
        <v>2424</v>
      </c>
      <c r="D26" s="213" t="s">
        <v>2726</v>
      </c>
      <c r="E26" s="195" t="s">
        <v>2672</v>
      </c>
      <c r="F26" s="195"/>
      <c r="G26" s="213" t="s">
        <v>2727</v>
      </c>
      <c r="H26" s="195" t="s">
        <v>2672</v>
      </c>
      <c r="I26" s="195"/>
    </row>
    <row r="27" spans="1:9" ht="24.95" customHeight="1">
      <c r="A27" s="213" t="s">
        <v>2728</v>
      </c>
      <c r="B27" s="195" t="s">
        <v>2672</v>
      </c>
      <c r="C27" s="195">
        <v>891330298.40999997</v>
      </c>
      <c r="D27" s="213" t="s">
        <v>2729</v>
      </c>
      <c r="E27" s="195" t="s">
        <v>2672</v>
      </c>
      <c r="F27" s="195"/>
      <c r="G27" s="213" t="s">
        <v>2730</v>
      </c>
      <c r="H27" s="195" t="s">
        <v>2672</v>
      </c>
      <c r="I27" s="195">
        <v>357704.64</v>
      </c>
    </row>
    <row r="28" spans="1:9" ht="24.95" customHeight="1">
      <c r="A28" s="213" t="s">
        <v>2731</v>
      </c>
      <c r="B28" s="195" t="s">
        <v>2672</v>
      </c>
      <c r="C28" s="195">
        <v>298720000</v>
      </c>
      <c r="D28" s="213" t="s">
        <v>2732</v>
      </c>
      <c r="E28" s="195" t="s">
        <v>2672</v>
      </c>
      <c r="F28" s="195"/>
      <c r="G28" s="213" t="s">
        <v>2677</v>
      </c>
      <c r="H28" s="195" t="s">
        <v>2424</v>
      </c>
      <c r="I28" s="195" t="s">
        <v>2424</v>
      </c>
    </row>
    <row r="29" spans="1:9" ht="24.95" customHeight="1">
      <c r="A29" s="213" t="s">
        <v>2733</v>
      </c>
      <c r="B29" s="195" t="s">
        <v>2672</v>
      </c>
      <c r="C29" s="195">
        <v>583149701.59000003</v>
      </c>
      <c r="D29" s="213" t="s">
        <v>2734</v>
      </c>
      <c r="E29" s="195" t="s">
        <v>2672</v>
      </c>
      <c r="F29" s="195"/>
      <c r="G29" s="213" t="s">
        <v>2680</v>
      </c>
      <c r="H29" s="195" t="s">
        <v>2674</v>
      </c>
      <c r="I29" s="195">
        <v>22519</v>
      </c>
    </row>
    <row r="30" spans="1:9" ht="24.95" customHeight="1">
      <c r="A30" s="213" t="s">
        <v>2735</v>
      </c>
      <c r="B30" s="195" t="s">
        <v>2672</v>
      </c>
      <c r="C30" s="195">
        <v>1175760000</v>
      </c>
      <c r="D30" s="213" t="s">
        <v>2736</v>
      </c>
      <c r="E30" s="195" t="s">
        <v>2672</v>
      </c>
      <c r="F30" s="195"/>
      <c r="G30" s="213" t="s">
        <v>2682</v>
      </c>
      <c r="H30" s="195" t="s">
        <v>2672</v>
      </c>
      <c r="I30" s="195">
        <v>80160000</v>
      </c>
    </row>
    <row r="31" spans="1:9" ht="24.95" customHeight="1">
      <c r="A31" s="213" t="s">
        <v>2737</v>
      </c>
      <c r="B31" s="195" t="s">
        <v>2672</v>
      </c>
      <c r="C31" s="195"/>
      <c r="D31" s="213" t="s">
        <v>2738</v>
      </c>
      <c r="E31" s="195" t="s">
        <v>2424</v>
      </c>
      <c r="F31" s="195" t="s">
        <v>2424</v>
      </c>
      <c r="G31" s="213" t="s">
        <v>2684</v>
      </c>
      <c r="H31" s="195" t="s">
        <v>2672</v>
      </c>
      <c r="I31" s="195"/>
    </row>
    <row r="32" spans="1:9" ht="24.95" customHeight="1">
      <c r="A32" s="213" t="s">
        <v>2739</v>
      </c>
      <c r="B32" s="195" t="s">
        <v>2672</v>
      </c>
      <c r="C32" s="195">
        <v>371690000</v>
      </c>
      <c r="D32" s="213" t="s">
        <v>2675</v>
      </c>
      <c r="E32" s="195" t="s">
        <v>2674</v>
      </c>
      <c r="F32" s="195"/>
      <c r="G32" s="213" t="s">
        <v>2687</v>
      </c>
      <c r="H32" s="195" t="s">
        <v>2672</v>
      </c>
      <c r="I32" s="195"/>
    </row>
    <row r="33" spans="1:9" ht="24.95" customHeight="1">
      <c r="A33" s="213" t="s">
        <v>2740</v>
      </c>
      <c r="B33" s="195" t="s">
        <v>2424</v>
      </c>
      <c r="C33" s="195" t="s">
        <v>2424</v>
      </c>
      <c r="D33" s="213" t="s">
        <v>2696</v>
      </c>
      <c r="E33" s="195" t="s">
        <v>2674</v>
      </c>
      <c r="F33" s="195"/>
      <c r="G33" s="213" t="s">
        <v>2690</v>
      </c>
      <c r="H33" s="195" t="s">
        <v>2672</v>
      </c>
      <c r="I33" s="195"/>
    </row>
    <row r="34" spans="1:9" ht="24.95" customHeight="1">
      <c r="A34" s="213" t="s">
        <v>2741</v>
      </c>
      <c r="B34" s="195" t="s">
        <v>2672</v>
      </c>
      <c r="C34" s="195"/>
      <c r="D34" s="213" t="s">
        <v>2742</v>
      </c>
      <c r="E34" s="195" t="s">
        <v>2674</v>
      </c>
      <c r="F34" s="195"/>
      <c r="G34" s="213"/>
      <c r="H34" s="195"/>
      <c r="I34" s="195"/>
    </row>
    <row r="35" spans="1:9" ht="24.95" customHeight="1">
      <c r="A35" s="213" t="s">
        <v>2743</v>
      </c>
      <c r="B35" s="195" t="s">
        <v>2672</v>
      </c>
      <c r="C35" s="195"/>
      <c r="D35" s="213" t="s">
        <v>2744</v>
      </c>
      <c r="E35" s="195" t="s">
        <v>2674</v>
      </c>
      <c r="F35" s="195"/>
      <c r="G35" s="213"/>
      <c r="H35" s="195"/>
      <c r="I35" s="195"/>
    </row>
    <row r="36" spans="1:9" ht="17.25" customHeight="1">
      <c r="A36" s="214"/>
      <c r="B36" s="215"/>
      <c r="C36" s="216"/>
      <c r="D36" s="217"/>
      <c r="E36" s="218"/>
      <c r="F36" s="218"/>
      <c r="G36" s="219"/>
      <c r="H36" s="220"/>
      <c r="I36" s="221" t="s">
        <v>2745</v>
      </c>
    </row>
  </sheetData>
  <mergeCells count="1">
    <mergeCell ref="A1:I1"/>
  </mergeCells>
  <phoneticPr fontId="36" type="noConversion"/>
  <printOptions horizontalCentered="1"/>
  <pageMargins left="0.39305555555555599" right="0.39305555555555599" top="0.78680555555555598" bottom="0.78680555555555598" header="0.51180555555555596" footer="0.51180555555555596"/>
  <pageSetup paperSize="9" scale="55" pageOrder="overThenDown" orientation="landscape" errors="blank"/>
  <headerFooter alignWithMargins="0"/>
</worksheet>
</file>

<file path=xl/worksheets/sheet43.xml><?xml version="1.0" encoding="utf-8"?>
<worksheet xmlns="http://schemas.openxmlformats.org/spreadsheetml/2006/main" xmlns:r="http://schemas.openxmlformats.org/officeDocument/2006/relationships">
  <dimension ref="A1:F32"/>
  <sheetViews>
    <sheetView showGridLines="0" topLeftCell="A11" workbookViewId="0">
      <pane activePane="bottomRight" state="frozen"/>
    </sheetView>
  </sheetViews>
  <sheetFormatPr defaultColWidth="8" defaultRowHeight="15"/>
  <cols>
    <col min="1" max="1" width="47.85546875" style="83"/>
    <col min="2" max="2" width="6.7109375" style="189"/>
    <col min="3" max="3" width="34.140625" style="83" customWidth="1"/>
    <col min="4" max="4" width="46.5703125" style="83"/>
    <col min="5" max="5" width="8.140625" style="189"/>
    <col min="6" max="6" width="35.140625" style="83" customWidth="1"/>
    <col min="7" max="16384" width="8" style="84"/>
  </cols>
  <sheetData>
    <row r="1" spans="1:6" ht="30" customHeight="1">
      <c r="A1" s="347" t="s">
        <v>2746</v>
      </c>
      <c r="B1" s="338"/>
      <c r="C1" s="338"/>
      <c r="D1" s="338"/>
      <c r="E1" s="338"/>
      <c r="F1" s="338"/>
    </row>
    <row r="2" spans="1:6" ht="9" customHeight="1">
      <c r="A2" s="190"/>
      <c r="B2" s="190"/>
      <c r="C2" s="190"/>
      <c r="D2" s="190"/>
      <c r="E2" s="190"/>
      <c r="F2" s="190"/>
    </row>
    <row r="3" spans="1:6" ht="15" customHeight="1">
      <c r="A3" s="191" t="s">
        <v>2403</v>
      </c>
      <c r="B3" s="192"/>
      <c r="C3" s="191"/>
      <c r="D3" s="191"/>
      <c r="E3" s="192"/>
      <c r="F3" s="193" t="s">
        <v>2747</v>
      </c>
    </row>
    <row r="4" spans="1:6" ht="29.1" customHeight="1">
      <c r="A4" s="194" t="s">
        <v>2667</v>
      </c>
      <c r="B4" s="195" t="s">
        <v>2668</v>
      </c>
      <c r="C4" s="194" t="s">
        <v>2669</v>
      </c>
      <c r="D4" s="194" t="s">
        <v>2667</v>
      </c>
      <c r="E4" s="195" t="s">
        <v>2668</v>
      </c>
      <c r="F4" s="194" t="s">
        <v>2669</v>
      </c>
    </row>
    <row r="5" spans="1:6" ht="21" customHeight="1">
      <c r="A5" s="194" t="s">
        <v>2748</v>
      </c>
      <c r="B5" s="195" t="s">
        <v>2424</v>
      </c>
      <c r="C5" s="194" t="s">
        <v>2424</v>
      </c>
      <c r="D5" s="194" t="s">
        <v>2749</v>
      </c>
      <c r="E5" s="195" t="s">
        <v>2424</v>
      </c>
      <c r="F5" s="194" t="s">
        <v>2424</v>
      </c>
    </row>
    <row r="6" spans="1:6" ht="21" customHeight="1">
      <c r="A6" s="194" t="s">
        <v>2675</v>
      </c>
      <c r="B6" s="195" t="s">
        <v>2674</v>
      </c>
      <c r="C6" s="194">
        <v>608000</v>
      </c>
      <c r="D6" s="194" t="s">
        <v>2675</v>
      </c>
      <c r="E6" s="195" t="s">
        <v>2674</v>
      </c>
      <c r="F6" s="194">
        <v>597316</v>
      </c>
    </row>
    <row r="7" spans="1:6" ht="21" customHeight="1">
      <c r="A7" s="194" t="s">
        <v>2750</v>
      </c>
      <c r="B7" s="195" t="s">
        <v>2674</v>
      </c>
      <c r="C7" s="194">
        <v>432044</v>
      </c>
      <c r="D7" s="194" t="s">
        <v>2696</v>
      </c>
      <c r="E7" s="195" t="s">
        <v>2674</v>
      </c>
      <c r="F7" s="194">
        <v>594118</v>
      </c>
    </row>
    <row r="8" spans="1:6" ht="21" customHeight="1">
      <c r="A8" s="194" t="s">
        <v>2751</v>
      </c>
      <c r="B8" s="195" t="s">
        <v>2674</v>
      </c>
      <c r="C8" s="194">
        <v>175956</v>
      </c>
      <c r="D8" s="194" t="s">
        <v>2701</v>
      </c>
      <c r="E8" s="195" t="s">
        <v>2672</v>
      </c>
      <c r="F8" s="194">
        <v>28391000000</v>
      </c>
    </row>
    <row r="9" spans="1:6" ht="21" customHeight="1">
      <c r="A9" s="194" t="s">
        <v>2752</v>
      </c>
      <c r="B9" s="195" t="s">
        <v>2674</v>
      </c>
      <c r="C9" s="194">
        <v>432044</v>
      </c>
      <c r="D9" s="194" t="s">
        <v>2712</v>
      </c>
      <c r="E9" s="195" t="s">
        <v>2424</v>
      </c>
      <c r="F9" s="194">
        <v>351446623.85000002</v>
      </c>
    </row>
    <row r="10" spans="1:6" ht="21" customHeight="1">
      <c r="A10" s="194" t="s">
        <v>2701</v>
      </c>
      <c r="B10" s="195" t="s">
        <v>2424</v>
      </c>
      <c r="C10" s="194" t="s">
        <v>2424</v>
      </c>
      <c r="D10" s="194" t="s">
        <v>2753</v>
      </c>
      <c r="E10" s="195" t="s">
        <v>2672</v>
      </c>
      <c r="F10" s="194">
        <v>348534866.93000001</v>
      </c>
    </row>
    <row r="11" spans="1:6" ht="21" customHeight="1">
      <c r="A11" s="194" t="s">
        <v>2754</v>
      </c>
      <c r="B11" s="195" t="s">
        <v>2672</v>
      </c>
      <c r="C11" s="194">
        <v>20210190000</v>
      </c>
      <c r="D11" s="194" t="s">
        <v>2755</v>
      </c>
      <c r="E11" s="195" t="s">
        <v>2672</v>
      </c>
      <c r="F11" s="194">
        <v>343760180.67000002</v>
      </c>
    </row>
    <row r="12" spans="1:6" ht="21" customHeight="1">
      <c r="A12" s="194" t="s">
        <v>2756</v>
      </c>
      <c r="B12" s="195" t="s">
        <v>2672</v>
      </c>
      <c r="C12" s="194">
        <v>19765920000</v>
      </c>
      <c r="D12" s="194" t="s">
        <v>2725</v>
      </c>
      <c r="E12" s="195" t="s">
        <v>2424</v>
      </c>
      <c r="F12" s="194" t="s">
        <v>2424</v>
      </c>
    </row>
    <row r="13" spans="1:6" ht="21" customHeight="1">
      <c r="A13" s="194" t="s">
        <v>2712</v>
      </c>
      <c r="B13" s="195" t="s">
        <v>2424</v>
      </c>
      <c r="C13" s="194" t="s">
        <v>2424</v>
      </c>
      <c r="D13" s="194" t="s">
        <v>2728</v>
      </c>
      <c r="E13" s="195" t="s">
        <v>2672</v>
      </c>
      <c r="F13" s="194"/>
    </row>
    <row r="14" spans="1:6" ht="21" customHeight="1">
      <c r="A14" s="194" t="s">
        <v>2757</v>
      </c>
      <c r="B14" s="195" t="s">
        <v>2672</v>
      </c>
      <c r="C14" s="194">
        <v>1830306835.8099999</v>
      </c>
      <c r="D14" s="194" t="s">
        <v>2731</v>
      </c>
      <c r="E14" s="195" t="s">
        <v>2672</v>
      </c>
      <c r="F14" s="194"/>
    </row>
    <row r="15" spans="1:6" ht="21" customHeight="1">
      <c r="A15" s="194" t="s">
        <v>2758</v>
      </c>
      <c r="B15" s="195" t="s">
        <v>2424</v>
      </c>
      <c r="C15" s="194" t="s">
        <v>2424</v>
      </c>
      <c r="D15" s="194" t="s">
        <v>2733</v>
      </c>
      <c r="E15" s="195" t="s">
        <v>2672</v>
      </c>
      <c r="F15" s="194"/>
    </row>
    <row r="16" spans="1:6" ht="21" customHeight="1">
      <c r="A16" s="194" t="s">
        <v>2728</v>
      </c>
      <c r="B16" s="195" t="s">
        <v>2672</v>
      </c>
      <c r="C16" s="194">
        <v>302148918.94</v>
      </c>
      <c r="D16" s="194" t="s">
        <v>2735</v>
      </c>
      <c r="E16" s="195" t="s">
        <v>2672</v>
      </c>
      <c r="F16" s="194"/>
    </row>
    <row r="17" spans="1:6" ht="21" customHeight="1">
      <c r="A17" s="194" t="s">
        <v>2731</v>
      </c>
      <c r="B17" s="195" t="s">
        <v>2672</v>
      </c>
      <c r="C17" s="194">
        <v>134816915.22999999</v>
      </c>
      <c r="D17" s="194" t="s">
        <v>2759</v>
      </c>
      <c r="E17" s="195" t="s">
        <v>2672</v>
      </c>
      <c r="F17" s="194"/>
    </row>
    <row r="18" spans="1:6" ht="21" customHeight="1">
      <c r="A18" s="194" t="s">
        <v>2733</v>
      </c>
      <c r="B18" s="195" t="s">
        <v>2672</v>
      </c>
      <c r="C18" s="194"/>
      <c r="D18" s="194" t="s">
        <v>2760</v>
      </c>
      <c r="E18" s="195" t="s">
        <v>2672</v>
      </c>
      <c r="F18" s="194">
        <v>2911756.92</v>
      </c>
    </row>
    <row r="19" spans="1:6" ht="21" customHeight="1">
      <c r="A19" s="194" t="s">
        <v>2735</v>
      </c>
      <c r="B19" s="195" t="s">
        <v>2672</v>
      </c>
      <c r="C19" s="194">
        <v>167332003.71000001</v>
      </c>
      <c r="D19" s="194" t="s">
        <v>2761</v>
      </c>
      <c r="E19" s="195" t="s">
        <v>2674</v>
      </c>
      <c r="F19" s="194">
        <v>6296</v>
      </c>
    </row>
    <row r="20" spans="1:6" ht="21" customHeight="1">
      <c r="A20" s="194" t="s">
        <v>2762</v>
      </c>
      <c r="B20" s="195" t="s">
        <v>2672</v>
      </c>
      <c r="C20" s="194"/>
      <c r="D20" s="194" t="s">
        <v>2684</v>
      </c>
      <c r="E20" s="195" t="s">
        <v>2672</v>
      </c>
      <c r="F20" s="194"/>
    </row>
    <row r="21" spans="1:6" ht="21" customHeight="1">
      <c r="A21" s="194" t="s">
        <v>2763</v>
      </c>
      <c r="B21" s="195" t="s">
        <v>2672</v>
      </c>
      <c r="C21" s="194"/>
      <c r="D21" s="194" t="s">
        <v>2764</v>
      </c>
      <c r="E21" s="195" t="s">
        <v>2672</v>
      </c>
      <c r="F21" s="194"/>
    </row>
    <row r="22" spans="1:6" ht="21" customHeight="1">
      <c r="A22" s="194" t="s">
        <v>2765</v>
      </c>
      <c r="B22" s="195" t="s">
        <v>2424</v>
      </c>
      <c r="C22" s="194" t="s">
        <v>2424</v>
      </c>
      <c r="D22" s="194" t="s">
        <v>2766</v>
      </c>
      <c r="E22" s="195" t="s">
        <v>2672</v>
      </c>
      <c r="F22" s="194"/>
    </row>
    <row r="23" spans="1:6" ht="21" customHeight="1">
      <c r="A23" s="194" t="s">
        <v>2767</v>
      </c>
      <c r="B23" s="195" t="s">
        <v>2672</v>
      </c>
      <c r="C23" s="194">
        <v>1708010271.6400001</v>
      </c>
      <c r="D23" s="194" t="s">
        <v>2768</v>
      </c>
      <c r="E23" s="195" t="s">
        <v>2424</v>
      </c>
      <c r="F23" s="194" t="s">
        <v>2424</v>
      </c>
    </row>
    <row r="24" spans="1:6" ht="21" customHeight="1">
      <c r="A24" s="194" t="s">
        <v>2769</v>
      </c>
      <c r="B24" s="195" t="s">
        <v>2672</v>
      </c>
      <c r="C24" s="194">
        <v>1871083922.9300001</v>
      </c>
      <c r="D24" s="194" t="s">
        <v>2675</v>
      </c>
      <c r="E24" s="195" t="s">
        <v>2674</v>
      </c>
      <c r="F24" s="194"/>
    </row>
    <row r="25" spans="1:6" ht="21" customHeight="1">
      <c r="A25" s="194" t="s">
        <v>2770</v>
      </c>
      <c r="B25" s="195" t="s">
        <v>2672</v>
      </c>
      <c r="C25" s="194"/>
      <c r="D25" s="194" t="s">
        <v>2771</v>
      </c>
      <c r="E25" s="195" t="s">
        <v>2672</v>
      </c>
      <c r="F25" s="194"/>
    </row>
    <row r="26" spans="1:6" ht="21" customHeight="1">
      <c r="A26" s="194" t="s">
        <v>2772</v>
      </c>
      <c r="B26" s="195" t="s">
        <v>2424</v>
      </c>
      <c r="C26" s="194" t="s">
        <v>2424</v>
      </c>
      <c r="D26" s="194" t="s">
        <v>2773</v>
      </c>
      <c r="E26" s="195" t="s">
        <v>2674</v>
      </c>
      <c r="F26" s="194"/>
    </row>
    <row r="27" spans="1:6" ht="21" customHeight="1">
      <c r="A27" s="194" t="s">
        <v>2774</v>
      </c>
      <c r="B27" s="195" t="s">
        <v>2674</v>
      </c>
      <c r="C27" s="194">
        <v>69111</v>
      </c>
      <c r="D27" s="194" t="s">
        <v>2775</v>
      </c>
      <c r="E27" s="195" t="s">
        <v>2674</v>
      </c>
      <c r="F27" s="194"/>
    </row>
    <row r="28" spans="1:6" ht="21" customHeight="1">
      <c r="A28" s="194" t="s">
        <v>2776</v>
      </c>
      <c r="B28" s="195" t="s">
        <v>2674</v>
      </c>
      <c r="C28" s="194">
        <v>83591</v>
      </c>
      <c r="D28" s="194" t="s">
        <v>2777</v>
      </c>
      <c r="E28" s="195" t="s">
        <v>2672</v>
      </c>
      <c r="F28" s="194"/>
    </row>
    <row r="29" spans="1:6" ht="21" customHeight="1">
      <c r="A29" s="194" t="s">
        <v>2778</v>
      </c>
      <c r="B29" s="195" t="s">
        <v>2672</v>
      </c>
      <c r="C29" s="194"/>
      <c r="D29" s="194" t="s">
        <v>2764</v>
      </c>
      <c r="E29" s="195" t="s">
        <v>2672</v>
      </c>
      <c r="F29" s="194"/>
    </row>
    <row r="30" spans="1:6" ht="21" customHeight="1">
      <c r="A30" s="194" t="s">
        <v>2764</v>
      </c>
      <c r="B30" s="195" t="s">
        <v>2672</v>
      </c>
      <c r="C30" s="194"/>
      <c r="D30" s="194" t="s">
        <v>2766</v>
      </c>
      <c r="E30" s="195" t="s">
        <v>2672</v>
      </c>
      <c r="F30" s="194"/>
    </row>
    <row r="31" spans="1:6" ht="21" customHeight="1">
      <c r="A31" s="194" t="s">
        <v>2779</v>
      </c>
      <c r="B31" s="195" t="s">
        <v>2672</v>
      </c>
      <c r="C31" s="194"/>
      <c r="D31" s="194"/>
      <c r="E31" s="195"/>
      <c r="F31" s="194"/>
    </row>
    <row r="32" spans="1:6" ht="15.75">
      <c r="A32" s="196"/>
      <c r="B32" s="197"/>
      <c r="C32" s="196"/>
      <c r="D32" s="198"/>
      <c r="E32" s="199"/>
      <c r="F32" s="97" t="s">
        <v>2780</v>
      </c>
    </row>
  </sheetData>
  <mergeCells count="1">
    <mergeCell ref="A1:F1"/>
  </mergeCells>
  <phoneticPr fontId="36" type="noConversion"/>
  <printOptions horizontalCentered="1"/>
  <pageMargins left="0.39305555555555599" right="0.39305555555555599" top="0.78680555555555598" bottom="0.78680555555555598" header="0.51180555555555596" footer="0.51180555555555596"/>
  <pageSetup paperSize="9" scale="75" pageOrder="overThenDown" orientation="landscape" errors="blank"/>
  <headerFooter alignWithMargins="0"/>
</worksheet>
</file>

<file path=xl/worksheets/sheet44.xml><?xml version="1.0" encoding="utf-8"?>
<worksheet xmlns="http://schemas.openxmlformats.org/spreadsheetml/2006/main" xmlns:r="http://schemas.openxmlformats.org/officeDocument/2006/relationships">
  <dimension ref="A1:F30"/>
  <sheetViews>
    <sheetView showGridLines="0" topLeftCell="A11" workbookViewId="0">
      <pane activePane="bottomRight" state="frozen"/>
    </sheetView>
  </sheetViews>
  <sheetFormatPr defaultColWidth="8" defaultRowHeight="15"/>
  <cols>
    <col min="1" max="1" width="41.42578125" style="98"/>
    <col min="2" max="2" width="6.7109375" style="98"/>
    <col min="3" max="3" width="27.140625" style="98"/>
    <col min="4" max="4" width="49.140625" style="98"/>
    <col min="5" max="5" width="6.7109375" style="98"/>
    <col min="6" max="6" width="27.140625" style="98"/>
    <col min="7" max="16384" width="8" style="99"/>
  </cols>
  <sheetData>
    <row r="1" spans="1:6" ht="35.25" customHeight="1">
      <c r="A1" s="362" t="s">
        <v>2781</v>
      </c>
      <c r="B1" s="363"/>
      <c r="C1" s="363"/>
      <c r="D1" s="363"/>
      <c r="E1" s="363"/>
      <c r="F1" s="363"/>
    </row>
    <row r="2" spans="1:6">
      <c r="A2" s="103" t="s">
        <v>2403</v>
      </c>
      <c r="B2" s="103"/>
      <c r="C2" s="103"/>
      <c r="D2" s="103"/>
      <c r="E2" s="130"/>
      <c r="F2" s="104" t="s">
        <v>2782</v>
      </c>
    </row>
    <row r="3" spans="1:6" ht="23.1" customHeight="1">
      <c r="A3" s="105" t="s">
        <v>2783</v>
      </c>
      <c r="B3" s="105" t="s">
        <v>2668</v>
      </c>
      <c r="C3" s="105" t="s">
        <v>2784</v>
      </c>
      <c r="D3" s="105" t="s">
        <v>2783</v>
      </c>
      <c r="E3" s="105" t="s">
        <v>2668</v>
      </c>
      <c r="F3" s="106" t="s">
        <v>2784</v>
      </c>
    </row>
    <row r="4" spans="1:6" ht="21" customHeight="1">
      <c r="A4" s="110" t="s">
        <v>2785</v>
      </c>
      <c r="B4" s="105" t="s">
        <v>2424</v>
      </c>
      <c r="C4" s="105" t="s">
        <v>2424</v>
      </c>
      <c r="D4" s="110" t="s">
        <v>2786</v>
      </c>
      <c r="E4" s="170" t="s">
        <v>2424</v>
      </c>
      <c r="F4" s="174" t="s">
        <v>2424</v>
      </c>
    </row>
    <row r="5" spans="1:6" ht="21" customHeight="1">
      <c r="A5" s="110" t="s">
        <v>2787</v>
      </c>
      <c r="B5" s="105" t="s">
        <v>2674</v>
      </c>
      <c r="C5" s="113">
        <v>2449873</v>
      </c>
      <c r="D5" s="110" t="s">
        <v>2788</v>
      </c>
      <c r="E5" s="105" t="s">
        <v>2672</v>
      </c>
      <c r="F5" s="118">
        <v>1379979682.3800001</v>
      </c>
    </row>
    <row r="6" spans="1:6" ht="21" customHeight="1">
      <c r="A6" s="110" t="s">
        <v>2789</v>
      </c>
      <c r="B6" s="105" t="s">
        <v>2674</v>
      </c>
      <c r="C6" s="113">
        <v>93237</v>
      </c>
      <c r="D6" s="110" t="s">
        <v>2790</v>
      </c>
      <c r="E6" s="170" t="s">
        <v>2672</v>
      </c>
      <c r="F6" s="125">
        <v>1783604303.72</v>
      </c>
    </row>
    <row r="7" spans="1:6" ht="21" customHeight="1">
      <c r="A7" s="110" t="s">
        <v>2791</v>
      </c>
      <c r="B7" s="105" t="s">
        <v>2674</v>
      </c>
      <c r="C7" s="113">
        <v>1367675</v>
      </c>
      <c r="D7" s="110" t="s">
        <v>2792</v>
      </c>
      <c r="E7" s="170" t="s">
        <v>2672</v>
      </c>
      <c r="F7" s="175"/>
    </row>
    <row r="8" spans="1:6" ht="21" customHeight="1">
      <c r="A8" s="176" t="s">
        <v>2793</v>
      </c>
      <c r="B8" s="105" t="s">
        <v>2424</v>
      </c>
      <c r="C8" s="105" t="s">
        <v>2424</v>
      </c>
      <c r="D8" s="110" t="s">
        <v>2794</v>
      </c>
      <c r="E8" s="105" t="s">
        <v>2672</v>
      </c>
      <c r="F8" s="118"/>
    </row>
    <row r="9" spans="1:6" ht="21" customHeight="1">
      <c r="A9" s="176" t="s">
        <v>2795</v>
      </c>
      <c r="B9" s="106" t="s">
        <v>2672</v>
      </c>
      <c r="C9" s="115">
        <v>611370717.67999995</v>
      </c>
      <c r="D9" s="110" t="s">
        <v>2796</v>
      </c>
      <c r="E9" s="172" t="s">
        <v>2672</v>
      </c>
      <c r="F9" s="125"/>
    </row>
    <row r="10" spans="1:6" ht="21" customHeight="1">
      <c r="A10" s="177" t="s">
        <v>2797</v>
      </c>
      <c r="B10" s="178" t="s">
        <v>2672</v>
      </c>
      <c r="C10" s="159"/>
      <c r="D10" s="107" t="s">
        <v>2798</v>
      </c>
      <c r="E10" s="112" t="s">
        <v>2672</v>
      </c>
      <c r="F10" s="125"/>
    </row>
    <row r="11" spans="1:6" ht="27" customHeight="1">
      <c r="A11" s="179" t="s">
        <v>2799</v>
      </c>
      <c r="B11" s="153" t="s">
        <v>2424</v>
      </c>
      <c r="C11" s="180" t="s">
        <v>2424</v>
      </c>
      <c r="D11" s="181" t="s">
        <v>2800</v>
      </c>
      <c r="E11" s="112"/>
      <c r="F11" s="153"/>
    </row>
    <row r="12" spans="1:6" ht="21" customHeight="1">
      <c r="A12" s="179" t="s">
        <v>2801</v>
      </c>
      <c r="B12" s="178" t="s">
        <v>2424</v>
      </c>
      <c r="C12" s="113" t="s">
        <v>2424</v>
      </c>
      <c r="D12" s="107"/>
      <c r="E12" s="112"/>
      <c r="F12" s="138"/>
    </row>
    <row r="13" spans="1:6" ht="21" customHeight="1">
      <c r="A13" s="179" t="s">
        <v>2802</v>
      </c>
      <c r="B13" s="178" t="s">
        <v>2674</v>
      </c>
      <c r="C13" s="113"/>
      <c r="D13" s="107" t="s">
        <v>2803</v>
      </c>
      <c r="E13" s="112" t="s">
        <v>2674</v>
      </c>
      <c r="F13" s="138">
        <v>2975</v>
      </c>
    </row>
    <row r="14" spans="1:6" ht="21" customHeight="1">
      <c r="A14" s="179" t="s">
        <v>2789</v>
      </c>
      <c r="B14" s="178" t="s">
        <v>2674</v>
      </c>
      <c r="C14" s="120"/>
      <c r="D14" s="107" t="s">
        <v>2804</v>
      </c>
      <c r="E14" s="112" t="s">
        <v>2674</v>
      </c>
      <c r="F14" s="138">
        <v>2975</v>
      </c>
    </row>
    <row r="15" spans="1:6" ht="21" customHeight="1">
      <c r="A15" s="179" t="s">
        <v>2791</v>
      </c>
      <c r="B15" s="153" t="s">
        <v>2674</v>
      </c>
      <c r="C15" s="178"/>
      <c r="D15" s="107" t="s">
        <v>2805</v>
      </c>
      <c r="E15" s="112" t="s">
        <v>2674</v>
      </c>
      <c r="F15" s="138">
        <v>2975</v>
      </c>
    </row>
    <row r="16" spans="1:6" ht="21" customHeight="1">
      <c r="A16" s="179" t="s">
        <v>2793</v>
      </c>
      <c r="B16" s="153" t="s">
        <v>2424</v>
      </c>
      <c r="C16" s="135" t="s">
        <v>2424</v>
      </c>
      <c r="D16" s="107" t="s">
        <v>2806</v>
      </c>
      <c r="E16" s="112" t="s">
        <v>2674</v>
      </c>
      <c r="F16" s="138">
        <v>2975</v>
      </c>
    </row>
    <row r="17" spans="1:6" ht="21" customHeight="1">
      <c r="A17" s="182" t="s">
        <v>2795</v>
      </c>
      <c r="B17" s="157" t="s">
        <v>2672</v>
      </c>
      <c r="C17" s="159"/>
      <c r="D17" s="107" t="s">
        <v>2807</v>
      </c>
      <c r="E17" s="112" t="s">
        <v>2674</v>
      </c>
      <c r="F17" s="125">
        <v>2975</v>
      </c>
    </row>
    <row r="18" spans="1:6" ht="21" customHeight="1">
      <c r="A18" s="182" t="s">
        <v>2797</v>
      </c>
      <c r="B18" s="157" t="s">
        <v>2672</v>
      </c>
      <c r="C18" s="159"/>
      <c r="D18" s="107" t="s">
        <v>2808</v>
      </c>
      <c r="E18" s="112" t="s">
        <v>2672</v>
      </c>
      <c r="F18" s="153"/>
    </row>
    <row r="19" spans="1:6" ht="21" customHeight="1">
      <c r="A19" s="182" t="s">
        <v>2809</v>
      </c>
      <c r="B19" s="157" t="s">
        <v>2672</v>
      </c>
      <c r="C19" s="163"/>
      <c r="D19" s="107" t="s">
        <v>2810</v>
      </c>
      <c r="E19" s="112" t="s">
        <v>2424</v>
      </c>
      <c r="F19" s="125" t="s">
        <v>2424</v>
      </c>
    </row>
    <row r="20" spans="1:6" ht="21" customHeight="1">
      <c r="A20" s="182" t="s">
        <v>2811</v>
      </c>
      <c r="B20" s="157" t="s">
        <v>2424</v>
      </c>
      <c r="C20" s="120" t="s">
        <v>2424</v>
      </c>
      <c r="D20" s="107" t="s">
        <v>2812</v>
      </c>
      <c r="E20" s="112" t="s">
        <v>2672</v>
      </c>
      <c r="F20" s="125"/>
    </row>
    <row r="21" spans="1:6" ht="21" customHeight="1">
      <c r="A21" s="182" t="s">
        <v>2803</v>
      </c>
      <c r="B21" s="157" t="s">
        <v>2674</v>
      </c>
      <c r="C21" s="183"/>
      <c r="D21" s="107" t="s">
        <v>2813</v>
      </c>
      <c r="E21" s="112" t="s">
        <v>2672</v>
      </c>
      <c r="F21" s="125"/>
    </row>
    <row r="22" spans="1:6" ht="21" customHeight="1">
      <c r="A22" s="182" t="s">
        <v>2814</v>
      </c>
      <c r="B22" s="157" t="s">
        <v>2674</v>
      </c>
      <c r="C22" s="183"/>
      <c r="D22" s="107" t="s">
        <v>2815</v>
      </c>
      <c r="E22" s="112" t="s">
        <v>2672</v>
      </c>
      <c r="F22" s="125"/>
    </row>
    <row r="23" spans="1:6" ht="21" customHeight="1">
      <c r="A23" s="182" t="s">
        <v>2816</v>
      </c>
      <c r="B23" s="157" t="s">
        <v>2674</v>
      </c>
      <c r="C23" s="183"/>
      <c r="D23" s="107" t="s">
        <v>2817</v>
      </c>
      <c r="E23" s="112" t="s">
        <v>2672</v>
      </c>
      <c r="F23" s="125"/>
    </row>
    <row r="24" spans="1:6" ht="21" customHeight="1">
      <c r="A24" s="182" t="s">
        <v>2818</v>
      </c>
      <c r="B24" s="157" t="s">
        <v>2674</v>
      </c>
      <c r="C24" s="183"/>
      <c r="D24" s="107" t="s">
        <v>2819</v>
      </c>
      <c r="E24" s="112" t="s">
        <v>2672</v>
      </c>
      <c r="F24" s="125"/>
    </row>
    <row r="25" spans="1:6" ht="21" customHeight="1">
      <c r="A25" s="182" t="s">
        <v>2804</v>
      </c>
      <c r="B25" s="157" t="s">
        <v>2674</v>
      </c>
      <c r="C25" s="183"/>
      <c r="D25" s="107" t="s">
        <v>2820</v>
      </c>
      <c r="E25" s="112" t="s">
        <v>2672</v>
      </c>
      <c r="F25" s="125"/>
    </row>
    <row r="26" spans="1:6" ht="21" customHeight="1">
      <c r="A26" s="182" t="s">
        <v>2805</v>
      </c>
      <c r="B26" s="157" t="s">
        <v>2674</v>
      </c>
      <c r="C26" s="157"/>
      <c r="D26" s="107" t="s">
        <v>2821</v>
      </c>
      <c r="E26" s="112" t="s">
        <v>2672</v>
      </c>
      <c r="F26" s="153"/>
    </row>
    <row r="27" spans="1:6" ht="21" customHeight="1">
      <c r="A27" s="182" t="s">
        <v>2822</v>
      </c>
      <c r="B27" s="157" t="s">
        <v>2424</v>
      </c>
      <c r="C27" s="159" t="s">
        <v>2424</v>
      </c>
      <c r="D27" s="107" t="s">
        <v>2823</v>
      </c>
      <c r="E27" s="112" t="s">
        <v>2424</v>
      </c>
      <c r="F27" s="125" t="s">
        <v>2424</v>
      </c>
    </row>
    <row r="28" spans="1:6" ht="21" customHeight="1">
      <c r="A28" s="137" t="s">
        <v>2824</v>
      </c>
      <c r="B28" s="112" t="s">
        <v>2672</v>
      </c>
      <c r="C28" s="135"/>
      <c r="D28" s="136" t="s">
        <v>2825</v>
      </c>
      <c r="E28" s="112" t="s">
        <v>2674</v>
      </c>
      <c r="F28" s="125">
        <v>2449873</v>
      </c>
    </row>
    <row r="29" spans="1:6" ht="15" customHeight="1">
      <c r="A29" s="184" t="s">
        <v>2826</v>
      </c>
      <c r="B29" s="185" t="s">
        <v>2672</v>
      </c>
      <c r="C29" s="186"/>
      <c r="D29" s="187" t="s">
        <v>2827</v>
      </c>
      <c r="E29" s="187" t="s">
        <v>2674</v>
      </c>
      <c r="F29" s="188">
        <v>2449873</v>
      </c>
    </row>
    <row r="30" spans="1:6">
      <c r="F30" s="98" t="s">
        <v>2828</v>
      </c>
    </row>
  </sheetData>
  <mergeCells count="1">
    <mergeCell ref="A1:F1"/>
  </mergeCells>
  <phoneticPr fontId="36" type="noConversion"/>
  <printOptions horizontalCentered="1"/>
  <pageMargins left="0.78680555555555598" right="0.78680555555555598" top="0.78680555555555598" bottom="0.59027777777777801" header="0.51180555555555596" footer="0.51180555555555596"/>
  <pageSetup paperSize="9" scale="80" pageOrder="overThenDown" orientation="landscape" errors="blank"/>
  <headerFooter alignWithMargins="0"/>
</worksheet>
</file>

<file path=xl/worksheets/sheet45.xml><?xml version="1.0" encoding="utf-8"?>
<worksheet xmlns="http://schemas.openxmlformats.org/spreadsheetml/2006/main" xmlns:r="http://schemas.openxmlformats.org/officeDocument/2006/relationships">
  <dimension ref="A1:F24"/>
  <sheetViews>
    <sheetView showGridLines="0" showZeros="0" topLeftCell="A7" workbookViewId="0">
      <pane activePane="bottomRight" state="frozen"/>
    </sheetView>
  </sheetViews>
  <sheetFormatPr defaultColWidth="8" defaultRowHeight="15"/>
  <cols>
    <col min="1" max="1" width="51.140625" style="98"/>
    <col min="2" max="2" width="6.7109375" style="98"/>
    <col min="3" max="3" width="27.140625" style="98"/>
    <col min="4" max="4" width="52.42578125" style="98"/>
    <col min="5" max="5" width="6.7109375" style="98"/>
    <col min="6" max="6" width="27.140625" style="98"/>
    <col min="7" max="16384" width="8" style="99"/>
  </cols>
  <sheetData>
    <row r="1" spans="1:6" ht="35.25" customHeight="1">
      <c r="A1" s="364" t="s">
        <v>2829</v>
      </c>
      <c r="B1" s="365"/>
      <c r="C1" s="365"/>
      <c r="D1" s="365"/>
      <c r="E1" s="365"/>
      <c r="F1" s="365"/>
    </row>
    <row r="2" spans="1:6">
      <c r="A2" s="129"/>
      <c r="B2" s="129"/>
      <c r="C2" s="129"/>
      <c r="D2" s="100"/>
      <c r="E2" s="100"/>
      <c r="F2" s="100"/>
    </row>
    <row r="3" spans="1:6">
      <c r="A3" s="103" t="s">
        <v>2403</v>
      </c>
      <c r="B3" s="130"/>
      <c r="C3" s="103"/>
      <c r="D3" s="103"/>
      <c r="E3" s="103"/>
      <c r="F3" s="104" t="s">
        <v>2830</v>
      </c>
    </row>
    <row r="4" spans="1:6" ht="35.25" customHeight="1">
      <c r="A4" s="131" t="s">
        <v>2405</v>
      </c>
      <c r="B4" s="105" t="s">
        <v>2668</v>
      </c>
      <c r="C4" s="131" t="s">
        <v>2831</v>
      </c>
      <c r="D4" s="132" t="s">
        <v>2405</v>
      </c>
      <c r="E4" s="132" t="s">
        <v>2668</v>
      </c>
      <c r="F4" s="132" t="s">
        <v>2831</v>
      </c>
    </row>
    <row r="5" spans="1:6" ht="26.1" customHeight="1">
      <c r="A5" s="110" t="s">
        <v>2832</v>
      </c>
      <c r="B5" s="105" t="s">
        <v>2674</v>
      </c>
      <c r="C5" s="151">
        <v>449190</v>
      </c>
      <c r="D5" s="152" t="s">
        <v>2833</v>
      </c>
      <c r="E5" s="153" t="s">
        <v>2674</v>
      </c>
      <c r="F5" s="154">
        <v>217</v>
      </c>
    </row>
    <row r="6" spans="1:6" ht="26.1" customHeight="1">
      <c r="A6" s="117" t="s">
        <v>2834</v>
      </c>
      <c r="B6" s="106" t="s">
        <v>2674</v>
      </c>
      <c r="C6" s="155">
        <v>241825</v>
      </c>
      <c r="D6" s="152" t="s">
        <v>2835</v>
      </c>
      <c r="E6" s="153" t="s">
        <v>2674</v>
      </c>
      <c r="F6" s="154">
        <v>40</v>
      </c>
    </row>
    <row r="7" spans="1:6" ht="26.1" customHeight="1">
      <c r="A7" s="156" t="s">
        <v>2836</v>
      </c>
      <c r="B7" s="157" t="s">
        <v>2424</v>
      </c>
      <c r="C7" s="158" t="s">
        <v>2424</v>
      </c>
      <c r="D7" s="152" t="s">
        <v>2837</v>
      </c>
      <c r="E7" s="153" t="s">
        <v>2674</v>
      </c>
      <c r="F7" s="154">
        <v>3613</v>
      </c>
    </row>
    <row r="8" spans="1:6" ht="26.1" customHeight="1">
      <c r="A8" s="156" t="s">
        <v>2838</v>
      </c>
      <c r="B8" s="157" t="s">
        <v>2672</v>
      </c>
      <c r="C8" s="159">
        <v>14763976920</v>
      </c>
      <c r="D8" s="160" t="s">
        <v>2839</v>
      </c>
      <c r="E8" s="161" t="s">
        <v>2424</v>
      </c>
      <c r="F8" s="153" t="s">
        <v>2424</v>
      </c>
    </row>
    <row r="9" spans="1:6" ht="26.1" customHeight="1">
      <c r="A9" s="156" t="s">
        <v>2840</v>
      </c>
      <c r="B9" s="157" t="s">
        <v>2672</v>
      </c>
      <c r="C9" s="159">
        <v>14763976920</v>
      </c>
      <c r="D9" s="160" t="s">
        <v>2841</v>
      </c>
      <c r="E9" s="161" t="s">
        <v>2672</v>
      </c>
      <c r="F9" s="162"/>
    </row>
    <row r="10" spans="1:6" ht="26.1" customHeight="1">
      <c r="A10" s="122" t="s">
        <v>2842</v>
      </c>
      <c r="B10" s="163" t="s">
        <v>2424</v>
      </c>
      <c r="C10" s="163" t="s">
        <v>2424</v>
      </c>
      <c r="D10" s="160" t="s">
        <v>2843</v>
      </c>
      <c r="E10" s="164" t="s">
        <v>2672</v>
      </c>
      <c r="F10" s="165"/>
    </row>
    <row r="11" spans="1:6" ht="26.1" customHeight="1">
      <c r="A11" s="110" t="s">
        <v>2844</v>
      </c>
      <c r="B11" s="105" t="s">
        <v>2672</v>
      </c>
      <c r="C11" s="123">
        <v>50090615.939999998</v>
      </c>
      <c r="D11" s="160" t="s">
        <v>2845</v>
      </c>
      <c r="E11" s="164" t="s">
        <v>2672</v>
      </c>
      <c r="F11" s="123"/>
    </row>
    <row r="12" spans="1:6" ht="26.1" customHeight="1">
      <c r="A12" s="110" t="s">
        <v>2846</v>
      </c>
      <c r="B12" s="105" t="s">
        <v>2672</v>
      </c>
      <c r="C12" s="123">
        <v>5230500</v>
      </c>
      <c r="D12" s="160" t="s">
        <v>2847</v>
      </c>
      <c r="E12" s="164" t="s">
        <v>2672</v>
      </c>
      <c r="F12" s="123"/>
    </row>
    <row r="13" spans="1:6" ht="26.1" customHeight="1">
      <c r="A13" s="110" t="s">
        <v>2848</v>
      </c>
      <c r="B13" s="105" t="s">
        <v>2672</v>
      </c>
      <c r="C13" s="123">
        <v>5000000</v>
      </c>
      <c r="D13" s="166" t="s">
        <v>2849</v>
      </c>
      <c r="E13" s="167" t="s">
        <v>2672</v>
      </c>
      <c r="F13" s="123"/>
    </row>
    <row r="14" spans="1:6" ht="26.1" customHeight="1">
      <c r="A14" s="110" t="s">
        <v>2850</v>
      </c>
      <c r="B14" s="105" t="s">
        <v>2672</v>
      </c>
      <c r="C14" s="123">
        <v>49860115.939999998</v>
      </c>
      <c r="D14" s="110" t="s">
        <v>2851</v>
      </c>
      <c r="E14" s="131" t="s">
        <v>2424</v>
      </c>
      <c r="F14" s="168" t="s">
        <v>2424</v>
      </c>
    </row>
    <row r="15" spans="1:6" ht="26.1" customHeight="1">
      <c r="A15" s="110" t="s">
        <v>2852</v>
      </c>
      <c r="B15" s="105" t="s">
        <v>2424</v>
      </c>
      <c r="C15" s="105" t="s">
        <v>2424</v>
      </c>
      <c r="D15" s="110" t="s">
        <v>2853</v>
      </c>
      <c r="E15" s="131" t="s">
        <v>2672</v>
      </c>
      <c r="F15" s="123"/>
    </row>
    <row r="16" spans="1:6" ht="26.1" customHeight="1">
      <c r="A16" s="110" t="s">
        <v>2854</v>
      </c>
      <c r="B16" s="105" t="s">
        <v>2674</v>
      </c>
      <c r="C16" s="113">
        <v>2170</v>
      </c>
      <c r="D16" s="110" t="s">
        <v>2855</v>
      </c>
      <c r="E16" s="131" t="s">
        <v>2672</v>
      </c>
      <c r="F16" s="115"/>
    </row>
    <row r="17" spans="1:6" ht="26.1" customHeight="1">
      <c r="A17" s="117" t="s">
        <v>2856</v>
      </c>
      <c r="B17" s="106" t="s">
        <v>2674</v>
      </c>
      <c r="C17" s="120">
        <v>3773</v>
      </c>
      <c r="D17" s="110" t="s">
        <v>2857</v>
      </c>
      <c r="E17" s="144" t="s">
        <v>2672</v>
      </c>
      <c r="F17" s="162"/>
    </row>
    <row r="18" spans="1:6" ht="26.1" customHeight="1">
      <c r="A18" s="122" t="s">
        <v>2858</v>
      </c>
      <c r="B18" s="163" t="s">
        <v>2859</v>
      </c>
      <c r="C18" s="169">
        <v>32018</v>
      </c>
      <c r="D18" s="110" t="s">
        <v>2860</v>
      </c>
      <c r="E18" s="131" t="s">
        <v>2672</v>
      </c>
      <c r="F18" s="165"/>
    </row>
    <row r="19" spans="1:6" ht="26.1" customHeight="1">
      <c r="A19" s="110" t="s">
        <v>2861</v>
      </c>
      <c r="B19" s="105" t="s">
        <v>2862</v>
      </c>
      <c r="C19" s="123">
        <v>1341.07</v>
      </c>
      <c r="D19" s="110" t="s">
        <v>2863</v>
      </c>
      <c r="E19" s="131" t="s">
        <v>2672</v>
      </c>
      <c r="F19" s="123"/>
    </row>
    <row r="20" spans="1:6" ht="26.1" customHeight="1">
      <c r="A20" s="110" t="s">
        <v>2864</v>
      </c>
      <c r="B20" s="105" t="s">
        <v>2424</v>
      </c>
      <c r="C20" s="106" t="s">
        <v>2424</v>
      </c>
      <c r="D20" s="110" t="s">
        <v>2865</v>
      </c>
      <c r="E20" s="131" t="s">
        <v>2672</v>
      </c>
      <c r="F20" s="123"/>
    </row>
    <row r="21" spans="1:6" ht="26.1" customHeight="1">
      <c r="A21" s="110" t="s">
        <v>2866</v>
      </c>
      <c r="B21" s="170" t="s">
        <v>2859</v>
      </c>
      <c r="C21" s="171">
        <v>27195</v>
      </c>
      <c r="D21" s="110" t="s">
        <v>2867</v>
      </c>
      <c r="E21" s="131" t="s">
        <v>2672</v>
      </c>
      <c r="F21" s="123"/>
    </row>
    <row r="22" spans="1:6" ht="26.1" customHeight="1">
      <c r="A22" s="110" t="s">
        <v>2868</v>
      </c>
      <c r="B22" s="170" t="s">
        <v>2674</v>
      </c>
      <c r="C22" s="171">
        <v>848</v>
      </c>
      <c r="D22" s="117" t="s">
        <v>2869</v>
      </c>
      <c r="E22" s="132" t="s">
        <v>2672</v>
      </c>
      <c r="F22" s="115"/>
    </row>
    <row r="23" spans="1:6" ht="26.1" customHeight="1">
      <c r="A23" s="117" t="s">
        <v>2870</v>
      </c>
      <c r="B23" s="172" t="s">
        <v>2674</v>
      </c>
      <c r="C23" s="173">
        <v>110096</v>
      </c>
      <c r="D23" s="112"/>
      <c r="E23" s="112"/>
      <c r="F23" s="112"/>
    </row>
    <row r="24" spans="1:6" ht="15" customHeight="1">
      <c r="A24" s="127"/>
      <c r="B24" s="127"/>
      <c r="C24" s="127"/>
      <c r="D24" s="127"/>
      <c r="E24" s="127"/>
      <c r="F24" s="128" t="s">
        <v>2871</v>
      </c>
    </row>
  </sheetData>
  <mergeCells count="1">
    <mergeCell ref="A1:F1"/>
  </mergeCells>
  <phoneticPr fontId="36" type="noConversion"/>
  <printOptions horizontalCentered="1"/>
  <pageMargins left="0.39305555555555599" right="0.39305555555555599" top="0.78680555555555598" bottom="0.78680555555555598" header="0.51180555555555596" footer="0.51180555555555596"/>
  <pageSetup paperSize="9" scale="80" pageOrder="overThenDown" orientation="landscape" errors="blank"/>
  <headerFooter alignWithMargins="0"/>
</worksheet>
</file>

<file path=xl/worksheets/sheet46.xml><?xml version="1.0" encoding="utf-8"?>
<worksheet xmlns="http://schemas.openxmlformats.org/spreadsheetml/2006/main" xmlns:r="http://schemas.openxmlformats.org/officeDocument/2006/relationships">
  <dimension ref="A1:E21"/>
  <sheetViews>
    <sheetView showGridLines="0" workbookViewId="0">
      <pane activePane="bottomRight" state="frozen"/>
    </sheetView>
  </sheetViews>
  <sheetFormatPr defaultColWidth="8" defaultRowHeight="15"/>
  <cols>
    <col min="1" max="1" width="37.140625" style="98"/>
    <col min="2" max="2" width="6.7109375" style="140"/>
    <col min="3" max="5" width="29.85546875" style="98" customWidth="1"/>
    <col min="6" max="16384" width="8" style="99"/>
  </cols>
  <sheetData>
    <row r="1" spans="1:5" ht="35.25" customHeight="1">
      <c r="A1" s="337" t="s">
        <v>2872</v>
      </c>
      <c r="B1" s="346"/>
      <c r="C1" s="366"/>
      <c r="D1" s="346"/>
      <c r="E1" s="346"/>
    </row>
    <row r="2" spans="1:5">
      <c r="A2" s="129"/>
      <c r="B2" s="129"/>
      <c r="C2" s="141"/>
      <c r="D2" s="129"/>
      <c r="E2" s="129"/>
    </row>
    <row r="3" spans="1:5">
      <c r="A3" s="103" t="s">
        <v>2403</v>
      </c>
      <c r="B3" s="130"/>
      <c r="C3" s="142"/>
      <c r="D3" s="143"/>
      <c r="E3" s="104" t="s">
        <v>2873</v>
      </c>
    </row>
    <row r="4" spans="1:5" ht="35.25" customHeight="1">
      <c r="A4" s="131" t="s">
        <v>2405</v>
      </c>
      <c r="B4" s="131" t="s">
        <v>2668</v>
      </c>
      <c r="C4" s="144" t="s">
        <v>2874</v>
      </c>
      <c r="D4" s="109" t="s">
        <v>2875</v>
      </c>
      <c r="E4" s="131" t="s">
        <v>2876</v>
      </c>
    </row>
    <row r="5" spans="1:5" ht="21.95" customHeight="1">
      <c r="A5" s="110" t="s">
        <v>2877</v>
      </c>
      <c r="B5" s="105" t="s">
        <v>2424</v>
      </c>
      <c r="C5" s="105" t="s">
        <v>2424</v>
      </c>
      <c r="D5" s="105" t="s">
        <v>2424</v>
      </c>
      <c r="E5" s="105" t="s">
        <v>2424</v>
      </c>
    </row>
    <row r="6" spans="1:5" ht="21.95" customHeight="1">
      <c r="A6" s="110" t="s">
        <v>2878</v>
      </c>
      <c r="B6" s="145" t="s">
        <v>2672</v>
      </c>
      <c r="C6" s="146">
        <v>299546290.57999998</v>
      </c>
      <c r="D6" s="123">
        <v>0</v>
      </c>
      <c r="E6" s="123">
        <v>0</v>
      </c>
    </row>
    <row r="7" spans="1:5" ht="21.95" customHeight="1">
      <c r="A7" s="110" t="s">
        <v>2879</v>
      </c>
      <c r="B7" s="145" t="s">
        <v>2672</v>
      </c>
      <c r="C7" s="146">
        <v>84692046.590000004</v>
      </c>
      <c r="D7" s="123">
        <v>0</v>
      </c>
      <c r="E7" s="123">
        <v>0</v>
      </c>
    </row>
    <row r="8" spans="1:5" ht="21.95" customHeight="1">
      <c r="A8" s="110" t="s">
        <v>2880</v>
      </c>
      <c r="B8" s="145" t="s">
        <v>2672</v>
      </c>
      <c r="C8" s="146">
        <v>80824818.040000007</v>
      </c>
      <c r="D8" s="123">
        <v>0</v>
      </c>
      <c r="E8" s="123">
        <v>0</v>
      </c>
    </row>
    <row r="9" spans="1:5" ht="21.95" customHeight="1">
      <c r="A9" s="110" t="s">
        <v>2881</v>
      </c>
      <c r="B9" s="145" t="s">
        <v>2672</v>
      </c>
      <c r="C9" s="146">
        <v>3867228.55</v>
      </c>
      <c r="D9" s="123">
        <v>0</v>
      </c>
      <c r="E9" s="123">
        <v>0</v>
      </c>
    </row>
    <row r="10" spans="1:5" ht="21.95" customHeight="1">
      <c r="A10" s="110" t="s">
        <v>2882</v>
      </c>
      <c r="B10" s="145" t="s">
        <v>2672</v>
      </c>
      <c r="C10" s="147"/>
      <c r="D10" s="105" t="s">
        <v>2424</v>
      </c>
      <c r="E10" s="105" t="s">
        <v>2424</v>
      </c>
    </row>
    <row r="11" spans="1:5" ht="21.95" customHeight="1">
      <c r="A11" s="110" t="s">
        <v>2883</v>
      </c>
      <c r="B11" s="145" t="s">
        <v>2672</v>
      </c>
      <c r="C11" s="146">
        <v>332123306.56</v>
      </c>
      <c r="D11" s="123">
        <v>0</v>
      </c>
      <c r="E11" s="123">
        <v>0</v>
      </c>
    </row>
    <row r="12" spans="1:5" ht="21.95" customHeight="1">
      <c r="A12" s="110" t="s">
        <v>2884</v>
      </c>
      <c r="B12" s="145" t="s">
        <v>2672</v>
      </c>
      <c r="C12" s="147"/>
      <c r="D12" s="123">
        <v>0</v>
      </c>
      <c r="E12" s="123">
        <v>0</v>
      </c>
    </row>
    <row r="13" spans="1:5" ht="21.95" customHeight="1">
      <c r="A13" s="110" t="s">
        <v>2885</v>
      </c>
      <c r="B13" s="145" t="s">
        <v>2672</v>
      </c>
      <c r="C13" s="146">
        <v>-247431259.97</v>
      </c>
      <c r="D13" s="123">
        <f>D7-D11</f>
        <v>0</v>
      </c>
      <c r="E13" s="123">
        <f>E7-E11</f>
        <v>0</v>
      </c>
    </row>
    <row r="14" spans="1:5" ht="21.95" customHeight="1">
      <c r="A14" s="110" t="s">
        <v>2886</v>
      </c>
      <c r="B14" s="145" t="s">
        <v>2672</v>
      </c>
      <c r="C14" s="146">
        <v>52115030.609999999</v>
      </c>
      <c r="D14" s="123">
        <f>D6+D13</f>
        <v>0</v>
      </c>
      <c r="E14" s="123">
        <f>E6+E13</f>
        <v>0</v>
      </c>
    </row>
    <row r="15" spans="1:5" ht="21.95" customHeight="1">
      <c r="A15" s="117" t="s">
        <v>2887</v>
      </c>
      <c r="B15" s="145" t="s">
        <v>2674</v>
      </c>
      <c r="C15" s="148">
        <v>22519</v>
      </c>
      <c r="D15" s="113">
        <f>D16+D17</f>
        <v>0</v>
      </c>
      <c r="E15" s="113">
        <f>E16+E17</f>
        <v>0</v>
      </c>
    </row>
    <row r="16" spans="1:5" ht="21.95" customHeight="1">
      <c r="A16" s="122" t="s">
        <v>2888</v>
      </c>
      <c r="B16" s="145" t="s">
        <v>2674</v>
      </c>
      <c r="C16" s="148">
        <v>22519</v>
      </c>
      <c r="D16" s="123">
        <v>0</v>
      </c>
      <c r="E16" s="123">
        <v>0</v>
      </c>
    </row>
    <row r="17" spans="1:5" ht="21.95" customHeight="1">
      <c r="A17" s="110" t="s">
        <v>2889</v>
      </c>
      <c r="B17" s="105" t="s">
        <v>2674</v>
      </c>
      <c r="C17" s="123">
        <v>0</v>
      </c>
      <c r="D17" s="123">
        <v>0</v>
      </c>
      <c r="E17" s="123">
        <v>0</v>
      </c>
    </row>
    <row r="18" spans="1:5" ht="21.95" customHeight="1">
      <c r="A18" s="110" t="s">
        <v>2890</v>
      </c>
      <c r="B18" s="105" t="s">
        <v>2672</v>
      </c>
      <c r="C18" s="123">
        <f>C19+C20</f>
        <v>0</v>
      </c>
      <c r="D18" s="105" t="s">
        <v>2424</v>
      </c>
      <c r="E18" s="105" t="s">
        <v>2424</v>
      </c>
    </row>
    <row r="19" spans="1:5" ht="21.95" customHeight="1">
      <c r="A19" s="110" t="s">
        <v>2891</v>
      </c>
      <c r="B19" s="105" t="s">
        <v>2672</v>
      </c>
      <c r="C19" s="123">
        <v>0</v>
      </c>
      <c r="D19" s="105" t="s">
        <v>2424</v>
      </c>
      <c r="E19" s="105" t="s">
        <v>2424</v>
      </c>
    </row>
    <row r="20" spans="1:5" ht="21.95" customHeight="1">
      <c r="A20" s="117" t="s">
        <v>2892</v>
      </c>
      <c r="B20" s="105" t="s">
        <v>2672</v>
      </c>
      <c r="C20" s="115">
        <v>0</v>
      </c>
      <c r="D20" s="105" t="s">
        <v>2424</v>
      </c>
      <c r="E20" s="105" t="s">
        <v>2424</v>
      </c>
    </row>
    <row r="21" spans="1:5" ht="16.5" customHeight="1">
      <c r="A21" s="141"/>
      <c r="B21" s="149"/>
      <c r="C21" s="141"/>
      <c r="D21" s="141"/>
      <c r="E21" s="150" t="s">
        <v>2893</v>
      </c>
    </row>
  </sheetData>
  <mergeCells count="1">
    <mergeCell ref="A1:E1"/>
  </mergeCells>
  <phoneticPr fontId="36" type="noConversion"/>
  <printOptions horizontalCentered="1"/>
  <pageMargins left="0.39305555555555599" right="0.39305555555555599" top="0.78680555555555598" bottom="0.78680555555555598" header="0.51180555555555596" footer="0.51180555555555596"/>
  <pageSetup paperSize="9" pageOrder="overThenDown" orientation="landscape" errors="blank"/>
  <headerFooter alignWithMargins="0"/>
</worksheet>
</file>

<file path=xl/worksheets/sheet47.xml><?xml version="1.0" encoding="utf-8"?>
<worksheet xmlns="http://schemas.openxmlformats.org/spreadsheetml/2006/main" xmlns:r="http://schemas.openxmlformats.org/officeDocument/2006/relationships">
  <dimension ref="A1:F24"/>
  <sheetViews>
    <sheetView showGridLines="0" workbookViewId="0">
      <pane activePane="bottomRight" state="frozen"/>
    </sheetView>
  </sheetViews>
  <sheetFormatPr defaultColWidth="8" defaultRowHeight="15"/>
  <cols>
    <col min="1" max="1" width="44" style="98" customWidth="1"/>
    <col min="2" max="2" width="6.7109375" style="98"/>
    <col min="3" max="3" width="27.140625" style="98"/>
    <col min="4" max="4" width="31.85546875" style="98" customWidth="1"/>
    <col min="5" max="5" width="6.7109375" style="98"/>
    <col min="6" max="6" width="27.140625" style="98"/>
    <col min="7" max="16384" width="8" style="99"/>
  </cols>
  <sheetData>
    <row r="1" spans="1:6" ht="35.25" customHeight="1">
      <c r="A1" s="337" t="s">
        <v>2894</v>
      </c>
      <c r="B1" s="346"/>
      <c r="C1" s="346"/>
      <c r="D1" s="346"/>
      <c r="E1" s="346"/>
      <c r="F1" s="346"/>
    </row>
    <row r="2" spans="1:6">
      <c r="A2" s="129"/>
      <c r="B2" s="129"/>
      <c r="C2" s="129"/>
      <c r="D2" s="129"/>
      <c r="E2" s="129"/>
      <c r="F2" s="101"/>
    </row>
    <row r="3" spans="1:6">
      <c r="A3" s="103" t="s">
        <v>2403</v>
      </c>
      <c r="B3" s="130"/>
      <c r="C3" s="130"/>
      <c r="D3" s="103"/>
      <c r="E3" s="103"/>
      <c r="F3" s="104" t="s">
        <v>2895</v>
      </c>
    </row>
    <row r="4" spans="1:6" ht="35.25" customHeight="1">
      <c r="A4" s="131" t="s">
        <v>2405</v>
      </c>
      <c r="B4" s="131" t="s">
        <v>2668</v>
      </c>
      <c r="C4" s="131" t="s">
        <v>2831</v>
      </c>
      <c r="D4" s="131" t="s">
        <v>2405</v>
      </c>
      <c r="E4" s="132" t="s">
        <v>2668</v>
      </c>
      <c r="F4" s="132" t="s">
        <v>2831</v>
      </c>
    </row>
    <row r="5" spans="1:6" ht="21" customHeight="1">
      <c r="A5" s="117" t="s">
        <v>2896</v>
      </c>
      <c r="B5" s="106" t="s">
        <v>2424</v>
      </c>
      <c r="C5" s="106" t="s">
        <v>2424</v>
      </c>
      <c r="D5" s="107" t="s">
        <v>2897</v>
      </c>
      <c r="E5" s="112" t="s">
        <v>2672</v>
      </c>
      <c r="F5" s="125">
        <f>C19+C23</f>
        <v>16724076.550000001</v>
      </c>
    </row>
    <row r="6" spans="1:6" ht="21" customHeight="1">
      <c r="A6" s="124" t="s">
        <v>2898</v>
      </c>
      <c r="B6" s="112" t="s">
        <v>2424</v>
      </c>
      <c r="C6" s="116" t="s">
        <v>2424</v>
      </c>
      <c r="D6" s="107" t="s">
        <v>2899</v>
      </c>
      <c r="E6" s="112" t="s">
        <v>2674</v>
      </c>
      <c r="F6" s="133">
        <v>23100</v>
      </c>
    </row>
    <row r="7" spans="1:6" ht="21" customHeight="1">
      <c r="A7" s="124" t="s">
        <v>2900</v>
      </c>
      <c r="B7" s="134" t="s">
        <v>2404</v>
      </c>
      <c r="C7" s="135">
        <v>0</v>
      </c>
      <c r="D7" s="107" t="s">
        <v>2901</v>
      </c>
      <c r="E7" s="112" t="s">
        <v>2424</v>
      </c>
      <c r="F7" s="112" t="s">
        <v>2424</v>
      </c>
    </row>
    <row r="8" spans="1:6" ht="21" customHeight="1">
      <c r="A8" s="124" t="s">
        <v>2902</v>
      </c>
      <c r="B8" s="134" t="s">
        <v>2404</v>
      </c>
      <c r="C8" s="135">
        <v>0</v>
      </c>
      <c r="D8" s="107" t="s">
        <v>2898</v>
      </c>
      <c r="E8" s="112" t="s">
        <v>2424</v>
      </c>
      <c r="F8" s="112" t="s">
        <v>2424</v>
      </c>
    </row>
    <row r="9" spans="1:6" ht="21" customHeight="1">
      <c r="A9" s="124" t="s">
        <v>2903</v>
      </c>
      <c r="B9" s="134" t="s">
        <v>2404</v>
      </c>
      <c r="C9" s="135">
        <v>0</v>
      </c>
      <c r="D9" s="107" t="s">
        <v>2900</v>
      </c>
      <c r="E9" s="112" t="s">
        <v>2672</v>
      </c>
      <c r="F9" s="125">
        <v>0</v>
      </c>
    </row>
    <row r="10" spans="1:6" ht="21" customHeight="1">
      <c r="A10" s="124" t="s">
        <v>2904</v>
      </c>
      <c r="B10" s="134" t="s">
        <v>2404</v>
      </c>
      <c r="C10" s="135">
        <v>0</v>
      </c>
      <c r="D10" s="107" t="s">
        <v>2902</v>
      </c>
      <c r="E10" s="112" t="s">
        <v>2672</v>
      </c>
      <c r="F10" s="125">
        <v>0</v>
      </c>
    </row>
    <row r="11" spans="1:6" ht="21" customHeight="1">
      <c r="A11" s="124" t="s">
        <v>2905</v>
      </c>
      <c r="B11" s="134" t="s">
        <v>2672</v>
      </c>
      <c r="C11" s="135">
        <v>0</v>
      </c>
      <c r="D11" s="107" t="s">
        <v>2904</v>
      </c>
      <c r="E11" s="112" t="s">
        <v>2672</v>
      </c>
      <c r="F11" s="125">
        <v>0</v>
      </c>
    </row>
    <row r="12" spans="1:6" ht="21" customHeight="1">
      <c r="A12" s="124" t="s">
        <v>2906</v>
      </c>
      <c r="B12" s="134" t="s">
        <v>2404</v>
      </c>
      <c r="C12" s="135">
        <f>C8-C10</f>
        <v>0</v>
      </c>
      <c r="D12" s="107" t="s">
        <v>2906</v>
      </c>
      <c r="E12" s="112" t="s">
        <v>2672</v>
      </c>
      <c r="F12" s="125">
        <f>F10-F11</f>
        <v>0</v>
      </c>
    </row>
    <row r="13" spans="1:6" ht="21" customHeight="1">
      <c r="A13" s="124" t="s">
        <v>2897</v>
      </c>
      <c r="B13" s="134" t="s">
        <v>2404</v>
      </c>
      <c r="C13" s="135">
        <f>C7+C12</f>
        <v>0</v>
      </c>
      <c r="D13" s="136" t="s">
        <v>2897</v>
      </c>
      <c r="E13" s="112" t="s">
        <v>2672</v>
      </c>
      <c r="F13" s="125">
        <f>F9+F12</f>
        <v>0</v>
      </c>
    </row>
    <row r="14" spans="1:6" ht="21" customHeight="1">
      <c r="A14" s="124" t="s">
        <v>2907</v>
      </c>
      <c r="B14" s="112" t="s">
        <v>2424</v>
      </c>
      <c r="C14" s="112" t="s">
        <v>2424</v>
      </c>
      <c r="D14" s="137" t="s">
        <v>2908</v>
      </c>
      <c r="E14" s="112" t="s">
        <v>2674</v>
      </c>
      <c r="F14" s="133">
        <v>0</v>
      </c>
    </row>
    <row r="15" spans="1:6" ht="21" customHeight="1">
      <c r="A15" s="124" t="s">
        <v>2909</v>
      </c>
      <c r="B15" s="112" t="s">
        <v>2674</v>
      </c>
      <c r="C15" s="138">
        <v>0</v>
      </c>
      <c r="D15" s="137" t="s">
        <v>2910</v>
      </c>
      <c r="E15" s="112" t="s">
        <v>2424</v>
      </c>
      <c r="F15" s="112" t="s">
        <v>2424</v>
      </c>
    </row>
    <row r="16" spans="1:6" ht="21" customHeight="1">
      <c r="A16" s="124" t="s">
        <v>2911</v>
      </c>
      <c r="B16" s="112" t="s">
        <v>2674</v>
      </c>
      <c r="C16" s="138">
        <v>0</v>
      </c>
      <c r="D16" s="139" t="s">
        <v>2912</v>
      </c>
      <c r="E16" s="112" t="s">
        <v>2424</v>
      </c>
      <c r="F16" s="112" t="s">
        <v>2424</v>
      </c>
    </row>
    <row r="17" spans="1:6" ht="21" customHeight="1">
      <c r="A17" s="124" t="s">
        <v>2913</v>
      </c>
      <c r="B17" s="112" t="s">
        <v>2424</v>
      </c>
      <c r="C17" s="116" t="s">
        <v>2424</v>
      </c>
      <c r="D17" s="107" t="s">
        <v>2900</v>
      </c>
      <c r="E17" s="112" t="s">
        <v>2672</v>
      </c>
      <c r="F17" s="125">
        <v>17161835.23</v>
      </c>
    </row>
    <row r="18" spans="1:6" ht="21" customHeight="1">
      <c r="A18" s="124" t="s">
        <v>2898</v>
      </c>
      <c r="B18" s="112" t="s">
        <v>2424</v>
      </c>
      <c r="C18" s="116" t="s">
        <v>2424</v>
      </c>
      <c r="D18" s="107" t="s">
        <v>2902</v>
      </c>
      <c r="E18" s="112" t="s">
        <v>2672</v>
      </c>
      <c r="F18" s="125">
        <v>92507088.510000005</v>
      </c>
    </row>
    <row r="19" spans="1:6" ht="21" customHeight="1">
      <c r="A19" s="124" t="s">
        <v>2900</v>
      </c>
      <c r="B19" s="112" t="s">
        <v>2672</v>
      </c>
      <c r="C19" s="125">
        <v>15281706.34</v>
      </c>
      <c r="D19" s="107" t="s">
        <v>2904</v>
      </c>
      <c r="E19" s="112" t="s">
        <v>2672</v>
      </c>
      <c r="F19" s="125">
        <v>104751146.02</v>
      </c>
    </row>
    <row r="20" spans="1:6" ht="21" customHeight="1">
      <c r="A20" s="124" t="s">
        <v>2902</v>
      </c>
      <c r="B20" s="112" t="s">
        <v>2672</v>
      </c>
      <c r="C20" s="125">
        <v>6251977.9699999997</v>
      </c>
      <c r="D20" s="107" t="s">
        <v>2906</v>
      </c>
      <c r="E20" s="112" t="s">
        <v>2672</v>
      </c>
      <c r="F20" s="125">
        <v>-12244057.51</v>
      </c>
    </row>
    <row r="21" spans="1:6" ht="21" customHeight="1">
      <c r="A21" s="124" t="s">
        <v>2903</v>
      </c>
      <c r="B21" s="112" t="s">
        <v>2672</v>
      </c>
      <c r="C21" s="125">
        <v>6000000</v>
      </c>
      <c r="D21" s="107" t="s">
        <v>2897</v>
      </c>
      <c r="E21" s="112" t="s">
        <v>2672</v>
      </c>
      <c r="F21" s="125">
        <v>4917777.72</v>
      </c>
    </row>
    <row r="22" spans="1:6" ht="21" customHeight="1">
      <c r="A22" s="124" t="s">
        <v>2904</v>
      </c>
      <c r="B22" s="112" t="s">
        <v>2672</v>
      </c>
      <c r="C22" s="125">
        <v>4809607.76</v>
      </c>
      <c r="D22" s="107" t="s">
        <v>2899</v>
      </c>
      <c r="E22" s="112" t="s">
        <v>2674</v>
      </c>
      <c r="F22" s="138">
        <v>607406</v>
      </c>
    </row>
    <row r="23" spans="1:6" ht="22.5" customHeight="1">
      <c r="A23" s="124" t="s">
        <v>2906</v>
      </c>
      <c r="B23" s="112" t="s">
        <v>2672</v>
      </c>
      <c r="C23" s="125">
        <v>1442370.21</v>
      </c>
      <c r="D23" s="136"/>
      <c r="E23" s="112"/>
      <c r="F23" s="138"/>
    </row>
    <row r="24" spans="1:6">
      <c r="A24" s="127"/>
      <c r="B24" s="127"/>
      <c r="C24" s="127"/>
      <c r="D24" s="127"/>
      <c r="E24" s="127"/>
      <c r="F24" s="128" t="s">
        <v>2914</v>
      </c>
    </row>
  </sheetData>
  <mergeCells count="1">
    <mergeCell ref="A1:F1"/>
  </mergeCells>
  <phoneticPr fontId="36" type="noConversion"/>
  <printOptions horizontalCentered="1"/>
  <pageMargins left="0.78680555555555598" right="0.78680555555555598" top="0.78680555555555598" bottom="0.78680555555555598" header="0.51180555555555596" footer="0.51180555555555596"/>
  <pageSetup paperSize="9" scale="90" pageOrder="overThenDown" orientation="landscape" errors="blank"/>
  <headerFooter alignWithMargins="0"/>
</worksheet>
</file>

<file path=xl/worksheets/sheet48.xml><?xml version="1.0" encoding="utf-8"?>
<worksheet xmlns="http://schemas.openxmlformats.org/spreadsheetml/2006/main" xmlns:r="http://schemas.openxmlformats.org/officeDocument/2006/relationships">
  <dimension ref="A1:F35"/>
  <sheetViews>
    <sheetView showGridLines="0" topLeftCell="A11" workbookViewId="0">
      <pane activePane="bottomRight" state="frozen"/>
    </sheetView>
  </sheetViews>
  <sheetFormatPr defaultColWidth="8" defaultRowHeight="15"/>
  <cols>
    <col min="1" max="1" width="35.85546875" style="98"/>
    <col min="2" max="3" width="32.42578125" style="98" customWidth="1"/>
    <col min="4" max="4" width="44.5703125" style="98"/>
    <col min="5" max="6" width="32.28515625" style="98" customWidth="1"/>
    <col min="7" max="16384" width="8" style="99"/>
  </cols>
  <sheetData>
    <row r="1" spans="1:6" ht="39.75" customHeight="1">
      <c r="A1" s="337" t="s">
        <v>2915</v>
      </c>
      <c r="B1" s="346"/>
      <c r="C1" s="346"/>
      <c r="D1" s="346"/>
      <c r="E1" s="346"/>
      <c r="F1" s="346"/>
    </row>
    <row r="2" spans="1:6" ht="15.75" customHeight="1">
      <c r="A2" s="100"/>
      <c r="B2" s="100"/>
      <c r="C2" s="100"/>
      <c r="D2" s="100"/>
      <c r="E2" s="100"/>
      <c r="F2" s="101" t="s">
        <v>2916</v>
      </c>
    </row>
    <row r="3" spans="1:6" ht="15.75" customHeight="1">
      <c r="A3" s="102" t="s">
        <v>2403</v>
      </c>
      <c r="B3" s="103"/>
      <c r="C3" s="103"/>
      <c r="D3" s="103"/>
      <c r="E3" s="103"/>
      <c r="F3" s="104" t="s">
        <v>2917</v>
      </c>
    </row>
    <row r="4" spans="1:6" ht="27" customHeight="1">
      <c r="A4" s="105" t="s">
        <v>2405</v>
      </c>
      <c r="B4" s="106" t="s">
        <v>2416</v>
      </c>
      <c r="C4" s="106" t="s">
        <v>2918</v>
      </c>
      <c r="D4" s="105" t="s">
        <v>2405</v>
      </c>
      <c r="E4" s="105" t="s">
        <v>2416</v>
      </c>
      <c r="F4" s="106" t="s">
        <v>2918</v>
      </c>
    </row>
    <row r="5" spans="1:6" ht="21.95" customHeight="1">
      <c r="A5" s="107" t="s">
        <v>2670</v>
      </c>
      <c r="B5" s="108" t="s">
        <v>2424</v>
      </c>
      <c r="C5" s="109" t="s">
        <v>2424</v>
      </c>
      <c r="D5" s="110" t="s">
        <v>2919</v>
      </c>
      <c r="E5" s="111">
        <v>9.26</v>
      </c>
      <c r="F5" s="112" t="s">
        <v>2424</v>
      </c>
    </row>
    <row r="6" spans="1:6" ht="21.95" customHeight="1">
      <c r="A6" s="110" t="s">
        <v>2920</v>
      </c>
      <c r="B6" s="113">
        <v>501197</v>
      </c>
      <c r="C6" s="113">
        <v>494934</v>
      </c>
      <c r="D6" s="110" t="s">
        <v>2921</v>
      </c>
      <c r="E6" s="111">
        <v>6.8</v>
      </c>
      <c r="F6" s="112" t="s">
        <v>2424</v>
      </c>
    </row>
    <row r="7" spans="1:6" ht="21.95" customHeight="1">
      <c r="A7" s="110" t="s">
        <v>2922</v>
      </c>
      <c r="B7" s="113">
        <v>361850</v>
      </c>
      <c r="C7" s="113">
        <v>357600</v>
      </c>
      <c r="D7" s="110" t="s">
        <v>2923</v>
      </c>
      <c r="E7" s="111">
        <v>2</v>
      </c>
      <c r="F7" s="112" t="s">
        <v>2424</v>
      </c>
    </row>
    <row r="8" spans="1:6" ht="21.95" customHeight="1">
      <c r="A8" s="110" t="s">
        <v>2924</v>
      </c>
      <c r="B8" s="113">
        <v>70385</v>
      </c>
      <c r="C8" s="113">
        <v>69151</v>
      </c>
      <c r="D8" s="110" t="s">
        <v>2925</v>
      </c>
      <c r="E8" s="111">
        <v>740</v>
      </c>
      <c r="F8" s="112" t="s">
        <v>2424</v>
      </c>
    </row>
    <row r="9" spans="1:6" ht="21.95" customHeight="1">
      <c r="A9" s="110" t="s">
        <v>2926</v>
      </c>
      <c r="B9" s="113">
        <v>139347</v>
      </c>
      <c r="C9" s="113">
        <v>137334</v>
      </c>
      <c r="D9" s="110" t="s">
        <v>2927</v>
      </c>
      <c r="E9" s="111">
        <v>220</v>
      </c>
      <c r="F9" s="112" t="s">
        <v>2424</v>
      </c>
    </row>
    <row r="10" spans="1:6" ht="21.95" customHeight="1">
      <c r="A10" s="110" t="s">
        <v>2928</v>
      </c>
      <c r="B10" s="113">
        <v>570</v>
      </c>
      <c r="C10" s="113">
        <v>609</v>
      </c>
      <c r="D10" s="110" t="s">
        <v>2929</v>
      </c>
      <c r="E10" s="111">
        <v>520</v>
      </c>
      <c r="F10" s="112" t="s">
        <v>2424</v>
      </c>
    </row>
    <row r="11" spans="1:6" ht="21.95" customHeight="1">
      <c r="A11" s="110" t="s">
        <v>2930</v>
      </c>
      <c r="B11" s="113">
        <v>138777</v>
      </c>
      <c r="C11" s="113">
        <v>136725</v>
      </c>
      <c r="D11" s="110" t="s">
        <v>2931</v>
      </c>
      <c r="E11" s="111"/>
      <c r="F11" s="112" t="s">
        <v>2424</v>
      </c>
    </row>
    <row r="12" spans="1:6" ht="21.95" customHeight="1">
      <c r="A12" s="110" t="s">
        <v>2932</v>
      </c>
      <c r="B12" s="113">
        <v>259174</v>
      </c>
      <c r="C12" s="113">
        <v>255270</v>
      </c>
      <c r="D12" s="110" t="s">
        <v>2927</v>
      </c>
      <c r="E12" s="111"/>
      <c r="F12" s="112" t="s">
        <v>2424</v>
      </c>
    </row>
    <row r="13" spans="1:6" ht="21.95" customHeight="1">
      <c r="A13" s="110" t="s">
        <v>2933</v>
      </c>
      <c r="B13" s="113">
        <v>38050</v>
      </c>
      <c r="C13" s="113">
        <v>37454</v>
      </c>
      <c r="D13" s="110" t="s">
        <v>2929</v>
      </c>
      <c r="E13" s="111"/>
      <c r="F13" s="112" t="s">
        <v>2424</v>
      </c>
    </row>
    <row r="14" spans="1:6" ht="21.95" customHeight="1">
      <c r="A14" s="110" t="s">
        <v>2934</v>
      </c>
      <c r="B14" s="114" t="s">
        <v>2424</v>
      </c>
      <c r="C14" s="115">
        <v>41296.239999999998</v>
      </c>
      <c r="D14" s="110" t="s">
        <v>2935</v>
      </c>
      <c r="E14" s="111"/>
      <c r="F14" s="112" t="s">
        <v>2424</v>
      </c>
    </row>
    <row r="15" spans="1:6" ht="21.95" customHeight="1">
      <c r="A15" s="110" t="s">
        <v>2936</v>
      </c>
      <c r="B15" s="111">
        <v>27.46</v>
      </c>
      <c r="C15" s="116" t="s">
        <v>2424</v>
      </c>
      <c r="D15" s="110" t="s">
        <v>2927</v>
      </c>
      <c r="E15" s="111"/>
      <c r="F15" s="112" t="s">
        <v>2424</v>
      </c>
    </row>
    <row r="16" spans="1:6" ht="21.95" customHeight="1">
      <c r="A16" s="117" t="s">
        <v>2937</v>
      </c>
      <c r="B16" s="118">
        <v>79.849999999999994</v>
      </c>
      <c r="C16" s="116" t="s">
        <v>2424</v>
      </c>
      <c r="D16" s="110" t="s">
        <v>2929</v>
      </c>
      <c r="E16" s="118"/>
      <c r="F16" s="112" t="s">
        <v>2424</v>
      </c>
    </row>
    <row r="17" spans="1:6" ht="21.95" customHeight="1">
      <c r="A17" s="119" t="s">
        <v>2738</v>
      </c>
      <c r="B17" s="108" t="s">
        <v>2424</v>
      </c>
      <c r="C17" s="116" t="s">
        <v>2424</v>
      </c>
      <c r="D17" s="107" t="s">
        <v>2938</v>
      </c>
      <c r="E17" s="108" t="s">
        <v>2424</v>
      </c>
      <c r="F17" s="108" t="s">
        <v>2424</v>
      </c>
    </row>
    <row r="18" spans="1:6" ht="21.95" customHeight="1">
      <c r="A18" s="110" t="s">
        <v>2927</v>
      </c>
      <c r="B18" s="111"/>
      <c r="C18" s="116" t="s">
        <v>2424</v>
      </c>
      <c r="D18" s="110" t="s">
        <v>2939</v>
      </c>
      <c r="E18" s="113">
        <v>597316</v>
      </c>
      <c r="F18" s="113">
        <v>574631</v>
      </c>
    </row>
    <row r="19" spans="1:6" ht="21.95" customHeight="1">
      <c r="A19" s="110" t="s">
        <v>2940</v>
      </c>
      <c r="B19" s="111"/>
      <c r="C19" s="116" t="s">
        <v>2424</v>
      </c>
      <c r="D19" s="110" t="s">
        <v>2941</v>
      </c>
      <c r="E19" s="113">
        <v>594118</v>
      </c>
      <c r="F19" s="120">
        <v>566596</v>
      </c>
    </row>
    <row r="20" spans="1:6" ht="21.95" customHeight="1">
      <c r="A20" s="110" t="s">
        <v>2942</v>
      </c>
      <c r="B20" s="111"/>
      <c r="C20" s="109" t="s">
        <v>2424</v>
      </c>
      <c r="D20" s="110" t="s">
        <v>2919</v>
      </c>
      <c r="E20" s="118">
        <v>1.21</v>
      </c>
      <c r="F20" s="108" t="s">
        <v>2424</v>
      </c>
    </row>
    <row r="21" spans="1:6" ht="21.95" customHeight="1">
      <c r="A21" s="117" t="s">
        <v>2943</v>
      </c>
      <c r="B21" s="115"/>
      <c r="C21" s="115"/>
      <c r="D21" s="107" t="s">
        <v>2944</v>
      </c>
      <c r="E21" s="116" t="s">
        <v>2424</v>
      </c>
      <c r="F21" s="115">
        <v>50108.01</v>
      </c>
    </row>
    <row r="22" spans="1:6" ht="21.95" customHeight="1">
      <c r="A22" s="121" t="s">
        <v>2693</v>
      </c>
      <c r="B22" s="108" t="s">
        <v>2424</v>
      </c>
      <c r="C22" s="109" t="s">
        <v>2424</v>
      </c>
      <c r="D22" s="107" t="s">
        <v>2945</v>
      </c>
      <c r="E22" s="108" t="s">
        <v>2424</v>
      </c>
      <c r="F22" s="108" t="s">
        <v>2424</v>
      </c>
    </row>
    <row r="23" spans="1:6" ht="21.95" customHeight="1">
      <c r="A23" s="122" t="s">
        <v>2939</v>
      </c>
      <c r="B23" s="113">
        <v>31860</v>
      </c>
      <c r="C23" s="113">
        <v>31956</v>
      </c>
      <c r="D23" s="110" t="s">
        <v>2939</v>
      </c>
      <c r="E23" s="113">
        <v>449190</v>
      </c>
      <c r="F23" s="113">
        <v>431603</v>
      </c>
    </row>
    <row r="24" spans="1:6" ht="21.95" customHeight="1">
      <c r="A24" s="110" t="s">
        <v>2946</v>
      </c>
      <c r="B24" s="123">
        <v>22519</v>
      </c>
      <c r="C24" s="123">
        <v>22659</v>
      </c>
      <c r="D24" s="110" t="s">
        <v>2947</v>
      </c>
      <c r="E24" s="113">
        <v>241825</v>
      </c>
      <c r="F24" s="120">
        <v>241825</v>
      </c>
    </row>
    <row r="25" spans="1:6" ht="21.95" customHeight="1">
      <c r="A25" s="110" t="s">
        <v>2948</v>
      </c>
      <c r="B25" s="123">
        <v>9341</v>
      </c>
      <c r="C25" s="123">
        <v>9297</v>
      </c>
      <c r="D25" s="110" t="s">
        <v>2949</v>
      </c>
      <c r="E25" s="118">
        <v>0.96</v>
      </c>
      <c r="F25" s="108" t="s">
        <v>2424</v>
      </c>
    </row>
    <row r="26" spans="1:6" ht="21.95" customHeight="1">
      <c r="A26" s="110" t="s">
        <v>2932</v>
      </c>
      <c r="B26" s="115">
        <v>22519</v>
      </c>
      <c r="C26" s="123">
        <v>22659</v>
      </c>
      <c r="D26" s="107" t="s">
        <v>2944</v>
      </c>
      <c r="E26" s="116" t="s">
        <v>2424</v>
      </c>
      <c r="F26" s="115">
        <v>61052.32</v>
      </c>
    </row>
    <row r="27" spans="1:6" ht="21.95" customHeight="1">
      <c r="A27" s="107" t="s">
        <v>2934</v>
      </c>
      <c r="B27" s="109" t="s">
        <v>2424</v>
      </c>
      <c r="C27" s="115">
        <v>58436.82</v>
      </c>
      <c r="D27" s="107" t="s">
        <v>2950</v>
      </c>
      <c r="E27" s="108" t="s">
        <v>2424</v>
      </c>
      <c r="F27" s="108" t="s">
        <v>2424</v>
      </c>
    </row>
    <row r="28" spans="1:6" ht="21.95" customHeight="1">
      <c r="A28" s="110" t="s">
        <v>2936</v>
      </c>
      <c r="B28" s="118">
        <v>26.87</v>
      </c>
      <c r="C28" s="116" t="s">
        <v>2424</v>
      </c>
      <c r="D28" s="110" t="s">
        <v>2939</v>
      </c>
      <c r="E28" s="113"/>
      <c r="F28" s="113"/>
    </row>
    <row r="29" spans="1:6" ht="21.95" customHeight="1">
      <c r="A29" s="107" t="s">
        <v>2951</v>
      </c>
      <c r="B29" s="108" t="s">
        <v>2424</v>
      </c>
      <c r="C29" s="109" t="s">
        <v>2424</v>
      </c>
      <c r="D29" s="110" t="s">
        <v>2941</v>
      </c>
      <c r="E29" s="113"/>
      <c r="F29" s="120"/>
    </row>
    <row r="30" spans="1:6" ht="21.95" customHeight="1">
      <c r="A30" s="110" t="s">
        <v>2920</v>
      </c>
      <c r="B30" s="113">
        <v>608000</v>
      </c>
      <c r="C30" s="113">
        <v>608000</v>
      </c>
      <c r="D30" s="110" t="s">
        <v>2949</v>
      </c>
      <c r="E30" s="118"/>
      <c r="F30" s="108" t="s">
        <v>2424</v>
      </c>
    </row>
    <row r="31" spans="1:6" ht="21.95" customHeight="1">
      <c r="A31" s="110" t="s">
        <v>2946</v>
      </c>
      <c r="B31" s="113">
        <v>432044</v>
      </c>
      <c r="C31" s="113">
        <v>432044</v>
      </c>
      <c r="D31" s="107" t="s">
        <v>2944</v>
      </c>
      <c r="E31" s="109" t="s">
        <v>2424</v>
      </c>
      <c r="F31" s="123"/>
    </row>
    <row r="32" spans="1:6" ht="21.95" customHeight="1">
      <c r="A32" s="110" t="s">
        <v>2952</v>
      </c>
      <c r="B32" s="113">
        <v>175956</v>
      </c>
      <c r="C32" s="113">
        <v>175956</v>
      </c>
      <c r="D32" s="110" t="s">
        <v>2953</v>
      </c>
      <c r="E32" s="113">
        <v>607406</v>
      </c>
      <c r="F32" s="120">
        <v>607406</v>
      </c>
    </row>
    <row r="33" spans="1:6" ht="21.95" customHeight="1">
      <c r="A33" s="117" t="s">
        <v>2932</v>
      </c>
      <c r="B33" s="120">
        <v>432044</v>
      </c>
      <c r="C33" s="120">
        <v>432044</v>
      </c>
      <c r="D33" s="117" t="s">
        <v>2954</v>
      </c>
      <c r="E33" s="118">
        <v>54783</v>
      </c>
      <c r="F33" s="112" t="s">
        <v>2424</v>
      </c>
    </row>
    <row r="34" spans="1:6" ht="21.95" customHeight="1">
      <c r="A34" s="124" t="s">
        <v>2934</v>
      </c>
      <c r="B34" s="112" t="s">
        <v>2424</v>
      </c>
      <c r="C34" s="125">
        <v>45749.78</v>
      </c>
      <c r="D34" s="126"/>
      <c r="E34" s="126"/>
      <c r="F34" s="126"/>
    </row>
    <row r="35" spans="1:6" ht="12.75" customHeight="1">
      <c r="A35" s="127"/>
      <c r="B35" s="127"/>
      <c r="C35" s="127"/>
      <c r="D35" s="127"/>
      <c r="E35" s="128"/>
      <c r="F35" s="128" t="s">
        <v>2955</v>
      </c>
    </row>
  </sheetData>
  <mergeCells count="1">
    <mergeCell ref="A1:F1"/>
  </mergeCells>
  <phoneticPr fontId="36" type="noConversion"/>
  <printOptions horizontalCentered="1"/>
  <pageMargins left="1.18055555555556" right="1.18055555555556" top="1.18055555555556" bottom="1.18055555555556" header="0.51180555555555596" footer="0.51180555555555596"/>
  <pageSetup paperSize="9" scale="55" pageOrder="overThenDown" orientation="landscape" errors="blank"/>
  <headerFooter alignWithMargins="0"/>
</worksheet>
</file>

<file path=xl/worksheets/sheet49.xml><?xml version="1.0" encoding="utf-8"?>
<worksheet xmlns="http://schemas.openxmlformats.org/spreadsheetml/2006/main" xmlns:r="http://schemas.openxmlformats.org/officeDocument/2006/relationships">
  <dimension ref="A1:J28"/>
  <sheetViews>
    <sheetView workbookViewId="0">
      <pane activePane="bottomRight" state="frozen"/>
    </sheetView>
  </sheetViews>
  <sheetFormatPr defaultColWidth="8" defaultRowHeight="15"/>
  <cols>
    <col min="1" max="1" width="44.28515625" style="83"/>
    <col min="2" max="10" width="19" style="83" customWidth="1"/>
    <col min="11" max="16384" width="8" style="84"/>
  </cols>
  <sheetData>
    <row r="1" spans="1:10" ht="39" customHeight="1">
      <c r="A1" s="367" t="s">
        <v>2956</v>
      </c>
      <c r="B1" s="367"/>
      <c r="C1" s="367"/>
      <c r="D1" s="367"/>
      <c r="E1" s="367"/>
      <c r="F1" s="367"/>
      <c r="G1" s="367"/>
      <c r="H1" s="367"/>
      <c r="I1" s="367"/>
      <c r="J1" s="367"/>
    </row>
    <row r="2" spans="1:10" ht="9" customHeight="1">
      <c r="A2" s="85"/>
      <c r="B2" s="85"/>
      <c r="C2" s="85"/>
      <c r="D2" s="85"/>
      <c r="E2" s="85"/>
      <c r="F2" s="85"/>
      <c r="G2" s="86"/>
      <c r="H2" s="85"/>
      <c r="I2" s="85"/>
      <c r="J2" s="85"/>
    </row>
    <row r="3" spans="1:10" ht="17.25" customHeight="1">
      <c r="A3" s="87" t="s">
        <v>2403</v>
      </c>
      <c r="B3" s="88"/>
      <c r="C3" s="88"/>
      <c r="D3" s="88"/>
      <c r="E3" s="88"/>
      <c r="F3" s="88"/>
      <c r="G3" s="89"/>
      <c r="H3" s="88"/>
      <c r="I3" s="88"/>
      <c r="J3" s="96" t="s">
        <v>2957</v>
      </c>
    </row>
    <row r="4" spans="1:10" ht="39" customHeight="1">
      <c r="A4" s="90" t="s">
        <v>2405</v>
      </c>
      <c r="B4" s="90" t="s">
        <v>1940</v>
      </c>
      <c r="C4" s="91" t="s">
        <v>2433</v>
      </c>
      <c r="D4" s="91" t="s">
        <v>2633</v>
      </c>
      <c r="E4" s="91" t="s">
        <v>2434</v>
      </c>
      <c r="F4" s="91" t="s">
        <v>2435</v>
      </c>
      <c r="G4" s="91" t="s">
        <v>2436</v>
      </c>
      <c r="H4" s="90" t="s">
        <v>2412</v>
      </c>
      <c r="I4" s="90" t="s">
        <v>2413</v>
      </c>
      <c r="J4" s="90" t="s">
        <v>2414</v>
      </c>
    </row>
    <row r="5" spans="1:10" ht="27.95" customHeight="1">
      <c r="A5" s="92" t="s">
        <v>2958</v>
      </c>
      <c r="B5" s="93">
        <f>SUM(C5:J5)</f>
        <v>5931</v>
      </c>
      <c r="C5" s="93">
        <v>5822</v>
      </c>
      <c r="D5" s="93">
        <v>0</v>
      </c>
      <c r="E5" s="93">
        <v>0</v>
      </c>
      <c r="F5" s="93">
        <v>32</v>
      </c>
      <c r="G5" s="93">
        <v>33</v>
      </c>
      <c r="H5" s="93">
        <v>41</v>
      </c>
      <c r="I5" s="93">
        <v>3</v>
      </c>
      <c r="J5" s="93">
        <v>0</v>
      </c>
    </row>
    <row r="6" spans="1:10" ht="27.95" customHeight="1">
      <c r="A6" s="92" t="s">
        <v>2959</v>
      </c>
      <c r="B6" s="93">
        <f t="shared" ref="B6" si="0">SUM(C6:J6)</f>
        <v>5428</v>
      </c>
      <c r="C6" s="93">
        <v>5428</v>
      </c>
      <c r="D6" s="93">
        <v>0</v>
      </c>
      <c r="E6" s="93">
        <v>0</v>
      </c>
      <c r="F6" s="93">
        <v>0</v>
      </c>
      <c r="G6" s="93">
        <v>0</v>
      </c>
      <c r="H6" s="93">
        <v>0</v>
      </c>
      <c r="I6" s="93">
        <v>0</v>
      </c>
      <c r="J6" s="93">
        <v>0</v>
      </c>
    </row>
    <row r="7" spans="1:10" ht="27.95" customHeight="1">
      <c r="A7" s="92" t="s">
        <v>2960</v>
      </c>
      <c r="B7" s="93">
        <f>SUM(C7:J7)</f>
        <v>503</v>
      </c>
      <c r="C7" s="93">
        <v>394</v>
      </c>
      <c r="D7" s="93">
        <v>0</v>
      </c>
      <c r="E7" s="93">
        <v>0</v>
      </c>
      <c r="F7" s="93">
        <v>32</v>
      </c>
      <c r="G7" s="93">
        <v>33</v>
      </c>
      <c r="H7" s="93">
        <v>41</v>
      </c>
      <c r="I7" s="93">
        <v>3</v>
      </c>
      <c r="J7" s="93">
        <v>0</v>
      </c>
    </row>
    <row r="8" spans="1:10" ht="27.95" customHeight="1">
      <c r="A8" s="92" t="s">
        <v>2961</v>
      </c>
      <c r="B8" s="93">
        <f>SUM(C8:J8)</f>
        <v>0</v>
      </c>
      <c r="C8" s="93">
        <v>0</v>
      </c>
      <c r="D8" s="93">
        <v>0</v>
      </c>
      <c r="E8" s="93">
        <v>0</v>
      </c>
      <c r="F8" s="93">
        <v>0</v>
      </c>
      <c r="G8" s="93">
        <v>0</v>
      </c>
      <c r="H8" s="93">
        <v>0</v>
      </c>
      <c r="I8" s="93">
        <v>0</v>
      </c>
      <c r="J8" s="93">
        <v>0</v>
      </c>
    </row>
    <row r="9" spans="1:10" ht="27.95" customHeight="1">
      <c r="A9" s="92" t="s">
        <v>2962</v>
      </c>
      <c r="B9" s="93">
        <f>SUM(C9:J9)</f>
        <v>0</v>
      </c>
      <c r="C9" s="93">
        <f>C5-C6-C7-C8</f>
        <v>0</v>
      </c>
      <c r="D9" s="93">
        <f t="shared" ref="D9" si="1">D5-D6-D7-D8</f>
        <v>0</v>
      </c>
      <c r="E9" s="93">
        <f t="shared" ref="E9:J9" si="2">E5-E6-E7-E8</f>
        <v>0</v>
      </c>
      <c r="F9" s="93">
        <f t="shared" si="2"/>
        <v>0</v>
      </c>
      <c r="G9" s="93">
        <f t="shared" si="2"/>
        <v>0</v>
      </c>
      <c r="H9" s="93">
        <f t="shared" si="2"/>
        <v>0</v>
      </c>
      <c r="I9" s="93">
        <f t="shared" si="2"/>
        <v>0</v>
      </c>
      <c r="J9" s="93">
        <f t="shared" si="2"/>
        <v>0</v>
      </c>
    </row>
    <row r="10" spans="1:10" ht="27.95" customHeight="1">
      <c r="A10" s="92" t="s">
        <v>2512</v>
      </c>
      <c r="B10" s="93">
        <f>SUM(C10:J10)</f>
        <v>2899</v>
      </c>
      <c r="C10" s="93">
        <v>0</v>
      </c>
      <c r="D10" s="93">
        <v>0</v>
      </c>
      <c r="E10" s="93">
        <v>0</v>
      </c>
      <c r="F10" s="93">
        <v>0</v>
      </c>
      <c r="G10" s="93">
        <v>52</v>
      </c>
      <c r="H10" s="93">
        <v>0</v>
      </c>
      <c r="I10" s="93">
        <v>2847</v>
      </c>
      <c r="J10" s="93">
        <v>0</v>
      </c>
    </row>
    <row r="11" spans="1:10" ht="27.95" customHeight="1">
      <c r="A11" s="92" t="s">
        <v>2963</v>
      </c>
      <c r="B11" s="93">
        <f>SUM(C11:J11)</f>
        <v>52</v>
      </c>
      <c r="C11" s="93">
        <v>0</v>
      </c>
      <c r="D11" s="93">
        <v>0</v>
      </c>
      <c r="E11" s="93">
        <v>0</v>
      </c>
      <c r="F11" s="93">
        <v>0</v>
      </c>
      <c r="G11" s="93">
        <v>52</v>
      </c>
      <c r="H11" s="93">
        <v>0</v>
      </c>
      <c r="I11" s="93">
        <v>0</v>
      </c>
      <c r="J11" s="93">
        <v>0</v>
      </c>
    </row>
    <row r="12" spans="1:10" ht="27.95" customHeight="1">
      <c r="A12" s="92" t="s">
        <v>2964</v>
      </c>
      <c r="B12" s="93">
        <f>F12</f>
        <v>0</v>
      </c>
      <c r="C12" s="90" t="s">
        <v>2424</v>
      </c>
      <c r="D12" s="90" t="s">
        <v>2424</v>
      </c>
      <c r="E12" s="90" t="s">
        <v>2424</v>
      </c>
      <c r="F12" s="93">
        <v>0</v>
      </c>
      <c r="G12" s="90" t="s">
        <v>2424</v>
      </c>
      <c r="H12" s="90" t="s">
        <v>2424</v>
      </c>
      <c r="I12" s="90" t="s">
        <v>2424</v>
      </c>
      <c r="J12" s="90" t="s">
        <v>2424</v>
      </c>
    </row>
    <row r="13" spans="1:10" ht="27.95" customHeight="1">
      <c r="A13" s="92" t="s">
        <v>2965</v>
      </c>
      <c r="B13" s="93">
        <f>I13</f>
        <v>1965</v>
      </c>
      <c r="C13" s="90" t="s">
        <v>2424</v>
      </c>
      <c r="D13" s="90" t="s">
        <v>2424</v>
      </c>
      <c r="E13" s="90" t="s">
        <v>2424</v>
      </c>
      <c r="F13" s="90" t="s">
        <v>2424</v>
      </c>
      <c r="G13" s="90" t="s">
        <v>2424</v>
      </c>
      <c r="H13" s="90" t="s">
        <v>2424</v>
      </c>
      <c r="I13" s="93">
        <v>1965</v>
      </c>
      <c r="J13" s="90" t="s">
        <v>2424</v>
      </c>
    </row>
    <row r="14" spans="1:10" ht="27.95" customHeight="1">
      <c r="A14" s="92" t="s">
        <v>2966</v>
      </c>
      <c r="B14" s="93">
        <f>C14</f>
        <v>0</v>
      </c>
      <c r="C14" s="93">
        <v>0</v>
      </c>
      <c r="D14" s="90" t="s">
        <v>2424</v>
      </c>
      <c r="E14" s="90" t="s">
        <v>2424</v>
      </c>
      <c r="F14" s="90" t="s">
        <v>2424</v>
      </c>
      <c r="G14" s="90" t="s">
        <v>2424</v>
      </c>
      <c r="H14" s="90" t="s">
        <v>2424</v>
      </c>
      <c r="I14" s="90" t="s">
        <v>2424</v>
      </c>
      <c r="J14" s="90" t="s">
        <v>2424</v>
      </c>
    </row>
    <row r="15" spans="1:10" ht="27.95" customHeight="1">
      <c r="A15" s="92" t="s">
        <v>2967</v>
      </c>
      <c r="B15" s="93">
        <f>SUM(C15:J15)</f>
        <v>882</v>
      </c>
      <c r="C15" s="93">
        <f>C10-C11-C14</f>
        <v>0</v>
      </c>
      <c r="D15" s="93">
        <f t="shared" ref="D15" si="3">D10-D11</f>
        <v>0</v>
      </c>
      <c r="E15" s="93">
        <f>E10-E11</f>
        <v>0</v>
      </c>
      <c r="F15" s="93">
        <f>F10-F11-F12</f>
        <v>0</v>
      </c>
      <c r="G15" s="93">
        <f t="shared" ref="G15" si="4">G10-G11</f>
        <v>0</v>
      </c>
      <c r="H15" s="93">
        <f>H10-H11</f>
        <v>0</v>
      </c>
      <c r="I15" s="93">
        <f>I10-I11-I13</f>
        <v>882</v>
      </c>
      <c r="J15" s="93">
        <f>J10-J11</f>
        <v>0</v>
      </c>
    </row>
    <row r="16" spans="1:10" ht="27.95" customHeight="1">
      <c r="A16" s="92" t="s">
        <v>2968</v>
      </c>
      <c r="B16" s="93">
        <f>SUM(C16:J16)</f>
        <v>78819</v>
      </c>
      <c r="C16" s="93">
        <v>63877</v>
      </c>
      <c r="D16" s="93">
        <v>0</v>
      </c>
      <c r="E16" s="93">
        <v>0</v>
      </c>
      <c r="F16" s="93">
        <v>12289</v>
      </c>
      <c r="G16" s="93">
        <v>2482</v>
      </c>
      <c r="H16" s="93">
        <v>171</v>
      </c>
      <c r="I16" s="93">
        <v>0</v>
      </c>
      <c r="J16" s="93">
        <v>0</v>
      </c>
    </row>
    <row r="17" spans="1:10" ht="27.95" customHeight="1">
      <c r="A17" s="92" t="s">
        <v>2969</v>
      </c>
      <c r="B17" s="93">
        <f>SUM(C17:E17)</f>
        <v>0</v>
      </c>
      <c r="C17" s="93">
        <v>0</v>
      </c>
      <c r="D17" s="93">
        <v>0</v>
      </c>
      <c r="E17" s="93">
        <v>0</v>
      </c>
      <c r="F17" s="90" t="s">
        <v>2424</v>
      </c>
      <c r="G17" s="90" t="s">
        <v>2424</v>
      </c>
      <c r="H17" s="90" t="s">
        <v>2424</v>
      </c>
      <c r="I17" s="90" t="s">
        <v>2424</v>
      </c>
      <c r="J17" s="90" t="s">
        <v>2424</v>
      </c>
    </row>
    <row r="18" spans="1:10" ht="27.95" customHeight="1">
      <c r="A18" s="92" t="s">
        <v>2970</v>
      </c>
      <c r="B18" s="93">
        <f>F18+G18</f>
        <v>10285</v>
      </c>
      <c r="C18" s="90" t="s">
        <v>2424</v>
      </c>
      <c r="D18" s="90" t="s">
        <v>2424</v>
      </c>
      <c r="E18" s="90" t="s">
        <v>2424</v>
      </c>
      <c r="F18" s="93">
        <v>10285</v>
      </c>
      <c r="G18" s="93">
        <v>0</v>
      </c>
      <c r="H18" s="90" t="s">
        <v>2424</v>
      </c>
      <c r="I18" s="90" t="s">
        <v>2424</v>
      </c>
      <c r="J18" s="90" t="s">
        <v>2424</v>
      </c>
    </row>
    <row r="19" spans="1:10" ht="27.95" customHeight="1">
      <c r="A19" s="92" t="s">
        <v>2971</v>
      </c>
      <c r="B19" s="93">
        <f>F19+G19</f>
        <v>588</v>
      </c>
      <c r="C19" s="90" t="s">
        <v>2424</v>
      </c>
      <c r="D19" s="90" t="s">
        <v>2424</v>
      </c>
      <c r="E19" s="90" t="s">
        <v>2424</v>
      </c>
      <c r="F19" s="93">
        <v>588</v>
      </c>
      <c r="G19" s="93">
        <v>0</v>
      </c>
      <c r="H19" s="90" t="s">
        <v>2424</v>
      </c>
      <c r="I19" s="90" t="s">
        <v>2424</v>
      </c>
      <c r="J19" s="90" t="s">
        <v>2424</v>
      </c>
    </row>
    <row r="20" spans="1:10" ht="27.95" customHeight="1">
      <c r="A20" s="92" t="s">
        <v>2972</v>
      </c>
      <c r="B20" s="93">
        <f>F20+G20+H20</f>
        <v>171</v>
      </c>
      <c r="C20" s="90" t="s">
        <v>2424</v>
      </c>
      <c r="D20" s="90" t="s">
        <v>2424</v>
      </c>
      <c r="E20" s="90" t="s">
        <v>2424</v>
      </c>
      <c r="F20" s="93">
        <v>0</v>
      </c>
      <c r="G20" s="93">
        <v>0</v>
      </c>
      <c r="H20" s="93">
        <v>171</v>
      </c>
      <c r="I20" s="90" t="s">
        <v>2424</v>
      </c>
      <c r="J20" s="90" t="s">
        <v>2424</v>
      </c>
    </row>
    <row r="21" spans="1:10" ht="27.95" customHeight="1">
      <c r="A21" s="92" t="s">
        <v>2967</v>
      </c>
      <c r="B21" s="93">
        <f t="shared" ref="B21" si="5">SUM(C21:J21)</f>
        <v>67775</v>
      </c>
      <c r="C21" s="93">
        <f>C16-C17</f>
        <v>63877</v>
      </c>
      <c r="D21" s="93">
        <f>D16-D17</f>
        <v>0</v>
      </c>
      <c r="E21" s="93">
        <f>E16-E17</f>
        <v>0</v>
      </c>
      <c r="F21" s="93">
        <f>F16-F18-F19-F20</f>
        <v>1416</v>
      </c>
      <c r="G21" s="93">
        <f>G16-G18-G19-G20</f>
        <v>2482</v>
      </c>
      <c r="H21" s="93">
        <f>H16-H20</f>
        <v>0</v>
      </c>
      <c r="I21" s="93">
        <f>I16</f>
        <v>0</v>
      </c>
      <c r="J21" s="93">
        <f>J16</f>
        <v>0</v>
      </c>
    </row>
    <row r="22" spans="1:10" ht="27.95" customHeight="1">
      <c r="A22" s="92" t="s">
        <v>2973</v>
      </c>
      <c r="B22" s="93">
        <f>SUM(C22:J22)</f>
        <v>2102</v>
      </c>
      <c r="C22" s="93">
        <v>1479</v>
      </c>
      <c r="D22" s="93">
        <v>0</v>
      </c>
      <c r="E22" s="93">
        <v>38</v>
      </c>
      <c r="F22" s="93">
        <v>330</v>
      </c>
      <c r="G22" s="93">
        <v>0</v>
      </c>
      <c r="H22" s="93">
        <v>255</v>
      </c>
      <c r="I22" s="93">
        <v>0</v>
      </c>
      <c r="J22" s="93">
        <v>0</v>
      </c>
    </row>
    <row r="23" spans="1:10" ht="27.95" customHeight="1">
      <c r="A23" s="92" t="s">
        <v>2974</v>
      </c>
      <c r="B23" s="93">
        <f>SUM(C23:E23)</f>
        <v>0</v>
      </c>
      <c r="C23" s="93">
        <v>0</v>
      </c>
      <c r="D23" s="93">
        <v>0</v>
      </c>
      <c r="E23" s="93">
        <v>0</v>
      </c>
      <c r="F23" s="90" t="s">
        <v>2424</v>
      </c>
      <c r="G23" s="90" t="s">
        <v>2424</v>
      </c>
      <c r="H23" s="90" t="s">
        <v>2424</v>
      </c>
      <c r="I23" s="90" t="s">
        <v>2424</v>
      </c>
      <c r="J23" s="90" t="s">
        <v>2424</v>
      </c>
    </row>
    <row r="24" spans="1:10" ht="27.95" customHeight="1">
      <c r="A24" s="92" t="s">
        <v>2975</v>
      </c>
      <c r="B24" s="93">
        <f>F24+G24</f>
        <v>330</v>
      </c>
      <c r="C24" s="90" t="s">
        <v>2424</v>
      </c>
      <c r="D24" s="90" t="s">
        <v>2424</v>
      </c>
      <c r="E24" s="90" t="s">
        <v>2424</v>
      </c>
      <c r="F24" s="93">
        <v>330</v>
      </c>
      <c r="G24" s="93">
        <v>0</v>
      </c>
      <c r="H24" s="90" t="s">
        <v>2424</v>
      </c>
      <c r="I24" s="90" t="s">
        <v>2424</v>
      </c>
      <c r="J24" s="90" t="s">
        <v>2424</v>
      </c>
    </row>
    <row r="25" spans="1:10" ht="27.95" customHeight="1">
      <c r="A25" s="92" t="s">
        <v>2976</v>
      </c>
      <c r="B25" s="93">
        <f>SUM(C25:J25)</f>
        <v>0</v>
      </c>
      <c r="C25" s="93">
        <v>0</v>
      </c>
      <c r="D25" s="93">
        <v>0</v>
      </c>
      <c r="E25" s="93">
        <v>0</v>
      </c>
      <c r="F25" s="93">
        <v>0</v>
      </c>
      <c r="G25" s="93">
        <v>0</v>
      </c>
      <c r="H25" s="93">
        <v>0</v>
      </c>
      <c r="I25" s="93">
        <v>0</v>
      </c>
      <c r="J25" s="93">
        <v>0</v>
      </c>
    </row>
    <row r="26" spans="1:10" ht="27.95" customHeight="1">
      <c r="A26" s="92" t="s">
        <v>2977</v>
      </c>
      <c r="B26" s="93">
        <f>F26+G26+H26+J26</f>
        <v>253</v>
      </c>
      <c r="C26" s="90" t="s">
        <v>2424</v>
      </c>
      <c r="D26" s="90" t="s">
        <v>2424</v>
      </c>
      <c r="E26" s="90" t="s">
        <v>2424</v>
      </c>
      <c r="F26" s="93">
        <v>0</v>
      </c>
      <c r="G26" s="93">
        <v>0</v>
      </c>
      <c r="H26" s="93">
        <v>253</v>
      </c>
      <c r="I26" s="90" t="s">
        <v>2424</v>
      </c>
      <c r="J26" s="93">
        <v>0</v>
      </c>
    </row>
    <row r="27" spans="1:10" ht="27.95" customHeight="1">
      <c r="A27" s="92" t="s">
        <v>2967</v>
      </c>
      <c r="B27" s="93">
        <f>SUM(C27:J27)</f>
        <v>1519</v>
      </c>
      <c r="C27" s="93">
        <f>C22-C23-C25</f>
        <v>1479</v>
      </c>
      <c r="D27" s="93">
        <f>D22-D23-D25</f>
        <v>0</v>
      </c>
      <c r="E27" s="93">
        <f>E22-E23-E25</f>
        <v>38</v>
      </c>
      <c r="F27" s="93">
        <f>F22-F24-F25-F26</f>
        <v>0</v>
      </c>
      <c r="G27" s="93">
        <f>G22-G24-G25-G26</f>
        <v>0</v>
      </c>
      <c r="H27" s="93">
        <f>H22-H25-H26</f>
        <v>2</v>
      </c>
      <c r="I27" s="93">
        <f>I22-I25</f>
        <v>0</v>
      </c>
      <c r="J27" s="93">
        <f>J22-J25-J26</f>
        <v>0</v>
      </c>
    </row>
    <row r="28" spans="1:10" ht="19.5" customHeight="1">
      <c r="A28" s="94"/>
      <c r="B28" s="94"/>
      <c r="C28" s="94"/>
      <c r="D28" s="94"/>
      <c r="E28" s="94"/>
      <c r="F28" s="94"/>
      <c r="G28" s="95"/>
      <c r="H28" s="94"/>
      <c r="I28" s="94"/>
      <c r="J28" s="97" t="s">
        <v>2978</v>
      </c>
    </row>
  </sheetData>
  <mergeCells count="1">
    <mergeCell ref="A1:J1"/>
  </mergeCells>
  <phoneticPr fontId="36" type="noConversion"/>
  <printOptions horizontalCentered="1"/>
  <pageMargins left="1.18055555555556" right="1.18055555555556" top="1.18055555555556" bottom="1.18055555555556" header="0.51180555555555596" footer="0.51180555555555596"/>
  <pageSetup paperSize="9" scale="55" pageOrder="overThenDown" orientation="landscape" errors="blank"/>
  <headerFooter alignWithMargins="0"/>
</worksheet>
</file>

<file path=xl/worksheets/sheet5.xml><?xml version="1.0" encoding="utf-8"?>
<worksheet xmlns="http://schemas.openxmlformats.org/spreadsheetml/2006/main" xmlns:r="http://schemas.openxmlformats.org/officeDocument/2006/relationships">
  <dimension ref="A1:L40"/>
  <sheetViews>
    <sheetView showGridLines="0" showZeros="0" workbookViewId="0">
      <selection activeCell="F34" sqref="F34"/>
    </sheetView>
  </sheetViews>
  <sheetFormatPr defaultColWidth="10.42578125" defaultRowHeight="14.25"/>
  <cols>
    <col min="1" max="1" width="37.85546875" style="41" customWidth="1"/>
    <col min="2" max="7" width="18.85546875" style="41" customWidth="1"/>
    <col min="8" max="12" width="10.42578125" style="41" hidden="1" customWidth="1"/>
    <col min="13" max="256" width="10.42578125" style="41" customWidth="1"/>
    <col min="257" max="16384" width="10.42578125" style="41"/>
  </cols>
  <sheetData>
    <row r="1" spans="1:9" ht="33.950000000000003" customHeight="1">
      <c r="A1" s="317" t="s">
        <v>3187</v>
      </c>
      <c r="B1" s="317"/>
      <c r="C1" s="317"/>
      <c r="D1" s="317"/>
      <c r="E1" s="317"/>
      <c r="F1" s="317"/>
      <c r="G1" s="317"/>
    </row>
    <row r="2" spans="1:9" ht="17.100000000000001" customHeight="1">
      <c r="A2" s="318" t="s">
        <v>146</v>
      </c>
      <c r="B2" s="318"/>
      <c r="C2" s="318"/>
      <c r="D2" s="318"/>
      <c r="E2" s="318"/>
      <c r="F2" s="318"/>
      <c r="G2" s="318"/>
    </row>
    <row r="3" spans="1:9" ht="17.100000000000001" customHeight="1">
      <c r="A3" s="318" t="s">
        <v>64</v>
      </c>
      <c r="B3" s="318"/>
      <c r="C3" s="318"/>
      <c r="D3" s="318"/>
      <c r="E3" s="318"/>
      <c r="F3" s="318"/>
      <c r="G3" s="318"/>
    </row>
    <row r="4" spans="1:9" ht="17.100000000000001" customHeight="1">
      <c r="A4" s="319" t="s">
        <v>65</v>
      </c>
      <c r="B4" s="319" t="s">
        <v>66</v>
      </c>
      <c r="C4" s="319" t="s">
        <v>147</v>
      </c>
      <c r="D4" s="319"/>
      <c r="E4" s="319"/>
      <c r="F4" s="319"/>
      <c r="G4" s="319" t="s">
        <v>67</v>
      </c>
    </row>
    <row r="5" spans="1:9" ht="17.100000000000001" customHeight="1">
      <c r="A5" s="319"/>
      <c r="B5" s="319"/>
      <c r="C5" s="319" t="s">
        <v>148</v>
      </c>
      <c r="D5" s="319"/>
      <c r="E5" s="319"/>
      <c r="F5" s="319" t="s">
        <v>149</v>
      </c>
      <c r="G5" s="319"/>
    </row>
    <row r="6" spans="1:9" ht="17.100000000000001" customHeight="1">
      <c r="A6" s="320"/>
      <c r="B6" s="320"/>
      <c r="C6" s="58" t="s">
        <v>150</v>
      </c>
      <c r="D6" s="58" t="s">
        <v>151</v>
      </c>
      <c r="E6" s="58" t="s">
        <v>152</v>
      </c>
      <c r="F6" s="320"/>
      <c r="G6" s="320"/>
    </row>
    <row r="7" spans="1:9" ht="17.100000000000001" customHeight="1">
      <c r="A7" s="44" t="s">
        <v>69</v>
      </c>
      <c r="B7" s="46">
        <v>399553</v>
      </c>
      <c r="C7" s="46">
        <v>0</v>
      </c>
      <c r="D7" s="46">
        <v>0</v>
      </c>
      <c r="E7" s="46">
        <v>0</v>
      </c>
      <c r="F7" s="296">
        <v>0</v>
      </c>
      <c r="G7" s="46">
        <v>399553</v>
      </c>
      <c r="I7" s="41" t="s">
        <v>153</v>
      </c>
    </row>
    <row r="8" spans="1:9" ht="17.100000000000001" customHeight="1">
      <c r="A8" s="44" t="s">
        <v>71</v>
      </c>
      <c r="B8" s="46">
        <v>213123</v>
      </c>
      <c r="C8" s="46">
        <v>0</v>
      </c>
      <c r="D8" s="46">
        <v>0</v>
      </c>
      <c r="E8" s="46">
        <v>0</v>
      </c>
      <c r="F8" s="296">
        <v>0</v>
      </c>
      <c r="G8" s="46">
        <v>213123</v>
      </c>
      <c r="I8" s="41" t="s">
        <v>154</v>
      </c>
    </row>
    <row r="9" spans="1:9" ht="17.100000000000001" customHeight="1">
      <c r="A9" s="44" t="s">
        <v>73</v>
      </c>
      <c r="B9" s="46">
        <v>64915</v>
      </c>
      <c r="C9" s="46">
        <v>0</v>
      </c>
      <c r="D9" s="46">
        <v>0</v>
      </c>
      <c r="E9" s="46">
        <v>0</v>
      </c>
      <c r="F9" s="296">
        <v>0</v>
      </c>
      <c r="G9" s="46">
        <v>64915</v>
      </c>
      <c r="I9" s="41" t="s">
        <v>155</v>
      </c>
    </row>
    <row r="10" spans="1:9" ht="17.100000000000001" customHeight="1">
      <c r="A10" s="44" t="s">
        <v>75</v>
      </c>
      <c r="B10" s="46">
        <v>11797</v>
      </c>
      <c r="C10" s="46">
        <v>0</v>
      </c>
      <c r="D10" s="46">
        <v>0</v>
      </c>
      <c r="E10" s="46">
        <v>0</v>
      </c>
      <c r="F10" s="296">
        <v>0</v>
      </c>
      <c r="G10" s="46">
        <v>11797</v>
      </c>
      <c r="I10" s="41" t="s">
        <v>156</v>
      </c>
    </row>
    <row r="11" spans="1:9" ht="17.100000000000001" customHeight="1">
      <c r="A11" s="44" t="s">
        <v>77</v>
      </c>
      <c r="B11" s="46">
        <v>86093</v>
      </c>
      <c r="C11" s="46">
        <v>0</v>
      </c>
      <c r="D11" s="46">
        <v>0</v>
      </c>
      <c r="E11" s="46">
        <v>0</v>
      </c>
      <c r="F11" s="296">
        <v>0</v>
      </c>
      <c r="G11" s="46">
        <v>86093</v>
      </c>
      <c r="I11" s="41" t="s">
        <v>157</v>
      </c>
    </row>
    <row r="12" spans="1:9" ht="17.100000000000001" customHeight="1">
      <c r="A12" s="44" t="s">
        <v>79</v>
      </c>
      <c r="B12" s="46">
        <v>21212</v>
      </c>
      <c r="C12" s="46">
        <v>0</v>
      </c>
      <c r="D12" s="46">
        <v>0</v>
      </c>
      <c r="E12" s="46">
        <v>0</v>
      </c>
      <c r="F12" s="296">
        <v>0</v>
      </c>
      <c r="G12" s="46">
        <v>21212</v>
      </c>
      <c r="I12" s="41" t="s">
        <v>158</v>
      </c>
    </row>
    <row r="13" spans="1:9" ht="17.100000000000001" customHeight="1">
      <c r="A13" s="44" t="s">
        <v>81</v>
      </c>
      <c r="B13" s="46">
        <v>0</v>
      </c>
      <c r="C13" s="46">
        <v>0</v>
      </c>
      <c r="D13" s="46">
        <v>0</v>
      </c>
      <c r="E13" s="46">
        <v>0</v>
      </c>
      <c r="F13" s="296">
        <v>0</v>
      </c>
      <c r="G13" s="46">
        <v>0</v>
      </c>
      <c r="I13" s="41" t="s">
        <v>159</v>
      </c>
    </row>
    <row r="14" spans="1:9" ht="17.100000000000001" customHeight="1">
      <c r="A14" s="44" t="s">
        <v>83</v>
      </c>
      <c r="B14" s="46">
        <v>0</v>
      </c>
      <c r="C14" s="46">
        <v>0</v>
      </c>
      <c r="D14" s="46">
        <v>0</v>
      </c>
      <c r="E14" s="46">
        <v>0</v>
      </c>
      <c r="F14" s="296">
        <v>0</v>
      </c>
      <c r="G14" s="46">
        <v>0</v>
      </c>
      <c r="I14" s="41" t="s">
        <v>160</v>
      </c>
    </row>
    <row r="15" spans="1:9" ht="17.100000000000001" customHeight="1">
      <c r="A15" s="44" t="s">
        <v>85</v>
      </c>
      <c r="B15" s="46">
        <v>0</v>
      </c>
      <c r="C15" s="46">
        <v>0</v>
      </c>
      <c r="D15" s="46">
        <v>0</v>
      </c>
      <c r="E15" s="46">
        <v>0</v>
      </c>
      <c r="F15" s="296">
        <v>0</v>
      </c>
      <c r="G15" s="46">
        <v>0</v>
      </c>
      <c r="I15" s="41" t="s">
        <v>161</v>
      </c>
    </row>
    <row r="16" spans="1:9" ht="17.100000000000001" customHeight="1">
      <c r="A16" s="44" t="s">
        <v>87</v>
      </c>
      <c r="B16" s="46">
        <v>0</v>
      </c>
      <c r="C16" s="46">
        <v>0</v>
      </c>
      <c r="D16" s="46">
        <v>0</v>
      </c>
      <c r="E16" s="46">
        <v>0</v>
      </c>
      <c r="F16" s="296">
        <v>0</v>
      </c>
      <c r="G16" s="46">
        <v>0</v>
      </c>
      <c r="I16" s="41" t="s">
        <v>162</v>
      </c>
    </row>
    <row r="17" spans="1:9" ht="17.100000000000001" customHeight="1">
      <c r="A17" s="44" t="s">
        <v>89</v>
      </c>
      <c r="B17" s="46">
        <v>0</v>
      </c>
      <c r="C17" s="46">
        <v>0</v>
      </c>
      <c r="D17" s="46">
        <v>0</v>
      </c>
      <c r="E17" s="46">
        <v>0</v>
      </c>
      <c r="F17" s="296">
        <v>0</v>
      </c>
      <c r="G17" s="46">
        <v>0</v>
      </c>
      <c r="I17" s="41" t="s">
        <v>163</v>
      </c>
    </row>
    <row r="18" spans="1:9" ht="17.100000000000001" customHeight="1">
      <c r="A18" s="44" t="s">
        <v>91</v>
      </c>
      <c r="B18" s="46">
        <v>0</v>
      </c>
      <c r="C18" s="46">
        <v>0</v>
      </c>
      <c r="D18" s="46">
        <v>0</v>
      </c>
      <c r="E18" s="46">
        <v>0</v>
      </c>
      <c r="F18" s="296">
        <v>0</v>
      </c>
      <c r="G18" s="46">
        <v>0</v>
      </c>
      <c r="I18" s="41" t="s">
        <v>164</v>
      </c>
    </row>
    <row r="19" spans="1:9" ht="17.100000000000001" customHeight="1">
      <c r="A19" s="44" t="s">
        <v>93</v>
      </c>
      <c r="B19" s="46">
        <v>0</v>
      </c>
      <c r="C19" s="46">
        <v>0</v>
      </c>
      <c r="D19" s="46">
        <v>0</v>
      </c>
      <c r="E19" s="46">
        <v>0</v>
      </c>
      <c r="F19" s="296">
        <v>0</v>
      </c>
      <c r="G19" s="46">
        <v>0</v>
      </c>
      <c r="I19" s="41" t="s">
        <v>165</v>
      </c>
    </row>
    <row r="20" spans="1:9" ht="17.100000000000001" customHeight="1">
      <c r="A20" s="44" t="s">
        <v>95</v>
      </c>
      <c r="B20" s="46">
        <v>0</v>
      </c>
      <c r="C20" s="46">
        <v>0</v>
      </c>
      <c r="D20" s="46">
        <v>0</v>
      </c>
      <c r="E20" s="46">
        <v>0</v>
      </c>
      <c r="F20" s="296">
        <v>0</v>
      </c>
      <c r="G20" s="46">
        <v>0</v>
      </c>
      <c r="I20" s="41" t="s">
        <v>166</v>
      </c>
    </row>
    <row r="21" spans="1:9" ht="18.75" customHeight="1">
      <c r="A21" s="44" t="s">
        <v>97</v>
      </c>
      <c r="B21" s="46">
        <v>2413</v>
      </c>
      <c r="C21" s="46">
        <v>0</v>
      </c>
      <c r="D21" s="46">
        <v>0</v>
      </c>
      <c r="E21" s="46">
        <v>0</v>
      </c>
      <c r="F21" s="296">
        <v>0</v>
      </c>
      <c r="G21" s="46">
        <v>2413</v>
      </c>
      <c r="I21" s="41" t="s">
        <v>167</v>
      </c>
    </row>
    <row r="22" spans="1:9" ht="17.100000000000001" customHeight="1">
      <c r="A22" s="44" t="s">
        <v>99</v>
      </c>
      <c r="B22" s="46">
        <v>0</v>
      </c>
      <c r="C22" s="46">
        <v>0</v>
      </c>
      <c r="D22" s="46">
        <v>0</v>
      </c>
      <c r="E22" s="46">
        <v>0</v>
      </c>
      <c r="F22" s="296">
        <v>0</v>
      </c>
      <c r="G22" s="46">
        <v>0</v>
      </c>
      <c r="I22" s="41" t="s">
        <v>168</v>
      </c>
    </row>
    <row r="23" spans="1:9" ht="17.100000000000001" customHeight="1">
      <c r="A23" s="44" t="s">
        <v>101</v>
      </c>
      <c r="B23" s="46">
        <v>84777</v>
      </c>
      <c r="C23" s="46">
        <v>0</v>
      </c>
      <c r="D23" s="46">
        <v>0</v>
      </c>
      <c r="E23" s="46">
        <v>0</v>
      </c>
      <c r="F23" s="296">
        <v>0</v>
      </c>
      <c r="G23" s="46">
        <v>84777</v>
      </c>
      <c r="I23" s="41" t="s">
        <v>169</v>
      </c>
    </row>
    <row r="24" spans="1:9" ht="17.100000000000001" customHeight="1">
      <c r="A24" s="44" t="s">
        <v>103</v>
      </c>
      <c r="B24" s="46">
        <v>18345</v>
      </c>
      <c r="C24" s="46">
        <v>0</v>
      </c>
      <c r="D24" s="46">
        <v>0</v>
      </c>
      <c r="E24" s="46">
        <v>0</v>
      </c>
      <c r="F24" s="296">
        <v>0</v>
      </c>
      <c r="G24" s="46">
        <v>18345</v>
      </c>
      <c r="I24" s="41" t="s">
        <v>170</v>
      </c>
    </row>
    <row r="25" spans="1:9" ht="17.100000000000001" customHeight="1">
      <c r="A25" s="44" t="s">
        <v>105</v>
      </c>
      <c r="B25" s="46">
        <v>14959</v>
      </c>
      <c r="C25" s="46">
        <v>0</v>
      </c>
      <c r="D25" s="46">
        <v>0</v>
      </c>
      <c r="E25" s="46">
        <v>0</v>
      </c>
      <c r="F25" s="296">
        <v>0</v>
      </c>
      <c r="G25" s="46">
        <v>14959</v>
      </c>
      <c r="I25" s="41" t="s">
        <v>171</v>
      </c>
    </row>
    <row r="26" spans="1:9" ht="17.100000000000001" customHeight="1">
      <c r="A26" s="44" t="s">
        <v>107</v>
      </c>
      <c r="B26" s="46">
        <v>7865</v>
      </c>
      <c r="C26" s="46">
        <v>0</v>
      </c>
      <c r="D26" s="46">
        <v>0</v>
      </c>
      <c r="E26" s="46">
        <v>0</v>
      </c>
      <c r="F26" s="296">
        <v>0</v>
      </c>
      <c r="G26" s="46">
        <v>7865</v>
      </c>
      <c r="I26" s="41" t="s">
        <v>172</v>
      </c>
    </row>
    <row r="27" spans="1:9" ht="17.100000000000001" customHeight="1">
      <c r="A27" s="44" t="s">
        <v>109</v>
      </c>
      <c r="B27" s="46">
        <v>0</v>
      </c>
      <c r="C27" s="46">
        <v>0</v>
      </c>
      <c r="D27" s="46">
        <v>0</v>
      </c>
      <c r="E27" s="46">
        <v>0</v>
      </c>
      <c r="F27" s="296">
        <v>0</v>
      </c>
      <c r="G27" s="46">
        <v>0</v>
      </c>
      <c r="I27" s="41" t="s">
        <v>173</v>
      </c>
    </row>
    <row r="28" spans="1:9" ht="17.100000000000001" customHeight="1">
      <c r="A28" s="44" t="s">
        <v>111</v>
      </c>
      <c r="B28" s="46">
        <v>36501</v>
      </c>
      <c r="C28" s="46">
        <v>0</v>
      </c>
      <c r="D28" s="46">
        <v>0</v>
      </c>
      <c r="E28" s="46">
        <v>0</v>
      </c>
      <c r="F28" s="296">
        <v>0</v>
      </c>
      <c r="G28" s="46">
        <v>36501</v>
      </c>
      <c r="I28" s="41" t="s">
        <v>174</v>
      </c>
    </row>
    <row r="29" spans="1:9" ht="17.100000000000001" customHeight="1">
      <c r="A29" s="44" t="s">
        <v>113</v>
      </c>
      <c r="B29" s="46">
        <v>7107</v>
      </c>
      <c r="C29" s="46">
        <v>0</v>
      </c>
      <c r="D29" s="46">
        <v>0</v>
      </c>
      <c r="E29" s="46">
        <v>0</v>
      </c>
      <c r="F29" s="296">
        <v>0</v>
      </c>
      <c r="G29" s="46">
        <v>7107</v>
      </c>
      <c r="I29" s="41" t="s">
        <v>175</v>
      </c>
    </row>
    <row r="30" spans="1:9" ht="17.100000000000001" customHeight="1">
      <c r="A30" s="66"/>
      <c r="B30" s="45"/>
      <c r="C30" s="45"/>
      <c r="D30" s="45"/>
      <c r="E30" s="45"/>
      <c r="F30" s="45"/>
      <c r="G30" s="45"/>
    </row>
    <row r="31" spans="1:9" ht="17.100000000000001" customHeight="1">
      <c r="A31" s="44"/>
      <c r="B31" s="45"/>
      <c r="C31" s="45"/>
      <c r="D31" s="45"/>
      <c r="E31" s="45"/>
      <c r="F31" s="45"/>
      <c r="G31" s="45"/>
    </row>
    <row r="32" spans="1:9" ht="17.100000000000001" customHeight="1">
      <c r="A32" s="44"/>
      <c r="B32" s="45"/>
      <c r="C32" s="45"/>
      <c r="D32" s="45"/>
      <c r="E32" s="45"/>
      <c r="F32" s="45"/>
      <c r="G32" s="45"/>
    </row>
    <row r="33" spans="1:9" ht="17.100000000000001" customHeight="1">
      <c r="A33" s="44"/>
      <c r="B33" s="45"/>
      <c r="C33" s="45"/>
      <c r="D33" s="45"/>
      <c r="E33" s="45"/>
      <c r="F33" s="45"/>
      <c r="G33" s="45"/>
    </row>
    <row r="34" spans="1:9" ht="17.100000000000001" customHeight="1">
      <c r="A34" s="44"/>
      <c r="B34" s="45"/>
      <c r="C34" s="45"/>
      <c r="D34" s="45"/>
      <c r="E34" s="45"/>
      <c r="F34" s="45"/>
      <c r="G34" s="45"/>
    </row>
    <row r="35" spans="1:9" ht="17.100000000000001" customHeight="1">
      <c r="A35" s="44"/>
      <c r="B35" s="45"/>
      <c r="C35" s="45"/>
      <c r="D35" s="45"/>
      <c r="E35" s="45"/>
      <c r="F35" s="45"/>
      <c r="G35" s="45"/>
    </row>
    <row r="36" spans="1:9" ht="17.100000000000001" customHeight="1">
      <c r="A36" s="44"/>
      <c r="B36" s="45"/>
      <c r="C36" s="45"/>
      <c r="D36" s="45"/>
      <c r="E36" s="45"/>
      <c r="F36" s="45"/>
      <c r="G36" s="45"/>
    </row>
    <row r="37" spans="1:9" ht="17.100000000000001" customHeight="1">
      <c r="A37" s="44"/>
      <c r="B37" s="45"/>
      <c r="C37" s="45"/>
      <c r="D37" s="45"/>
      <c r="E37" s="45"/>
      <c r="F37" s="45"/>
      <c r="G37" s="45"/>
    </row>
    <row r="38" spans="1:9" ht="17.100000000000001" customHeight="1">
      <c r="A38" s="44"/>
      <c r="B38" s="45"/>
      <c r="C38" s="45"/>
      <c r="D38" s="45"/>
      <c r="E38" s="45"/>
      <c r="F38" s="45"/>
      <c r="G38" s="45"/>
    </row>
    <row r="39" spans="1:9" ht="17.100000000000001" customHeight="1">
      <c r="A39" s="43" t="s">
        <v>176</v>
      </c>
      <c r="B39" s="46">
        <v>484330</v>
      </c>
      <c r="C39" s="46">
        <v>0</v>
      </c>
      <c r="D39" s="46">
        <v>0</v>
      </c>
      <c r="E39" s="46">
        <v>0</v>
      </c>
      <c r="F39" s="296">
        <v>0</v>
      </c>
      <c r="G39" s="46">
        <v>484330</v>
      </c>
      <c r="I39" s="41" t="s">
        <v>177</v>
      </c>
    </row>
    <row r="40" spans="1:9" ht="17.100000000000001" customHeight="1"/>
  </sheetData>
  <mergeCells count="9">
    <mergeCell ref="A1:G1"/>
    <mergeCell ref="A2:G2"/>
    <mergeCell ref="A3:G3"/>
    <mergeCell ref="C4:F4"/>
    <mergeCell ref="C5:E5"/>
    <mergeCell ref="A4:A6"/>
    <mergeCell ref="B4:B6"/>
    <mergeCell ref="F5:F6"/>
    <mergeCell ref="G4:G6"/>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50.xml><?xml version="1.0" encoding="utf-8"?>
<worksheet xmlns="http://schemas.openxmlformats.org/spreadsheetml/2006/main" xmlns:r="http://schemas.openxmlformats.org/officeDocument/2006/relationships">
  <dimension ref="A1:H21"/>
  <sheetViews>
    <sheetView showGridLines="0" showZeros="0" workbookViewId="0">
      <selection activeCell="A9" sqref="A9:H9"/>
    </sheetView>
  </sheetViews>
  <sheetFormatPr defaultColWidth="10.42578125" defaultRowHeight="14.25"/>
  <cols>
    <col min="1" max="8" width="16.7109375" style="41" customWidth="1"/>
    <col min="9" max="256" width="10.42578125" style="41" customWidth="1"/>
    <col min="257" max="16384" width="10.42578125" style="41"/>
  </cols>
  <sheetData>
    <row r="1" spans="1:8" ht="18.75" customHeight="1">
      <c r="A1" s="82"/>
      <c r="B1" s="82"/>
      <c r="C1" s="82"/>
      <c r="D1" s="82"/>
      <c r="E1" s="82"/>
      <c r="F1" s="82"/>
      <c r="G1" s="82"/>
      <c r="H1" s="82"/>
    </row>
    <row r="2" spans="1:8" ht="18.75" customHeight="1">
      <c r="A2" s="82"/>
      <c r="B2" s="82"/>
      <c r="C2" s="82"/>
      <c r="D2" s="82"/>
      <c r="E2" s="82"/>
      <c r="F2" s="82"/>
      <c r="G2" s="82"/>
      <c r="H2" s="82"/>
    </row>
    <row r="3" spans="1:8" ht="18.75" customHeight="1">
      <c r="A3" s="82"/>
      <c r="B3" s="82"/>
      <c r="C3" s="82"/>
      <c r="D3" s="82"/>
      <c r="E3" s="82"/>
      <c r="F3" s="82"/>
      <c r="G3" s="82"/>
      <c r="H3" s="82"/>
    </row>
    <row r="4" spans="1:8" ht="18.75" customHeight="1">
      <c r="A4" s="82"/>
      <c r="B4" s="82"/>
      <c r="C4" s="82"/>
      <c r="D4" s="82"/>
      <c r="E4" s="82"/>
      <c r="F4" s="82"/>
      <c r="G4" s="82"/>
      <c r="H4" s="82"/>
    </row>
    <row r="5" spans="1:8" ht="18.75" customHeight="1">
      <c r="A5" s="82"/>
      <c r="B5" s="82"/>
      <c r="C5" s="82"/>
      <c r="D5" s="82"/>
      <c r="E5" s="82"/>
      <c r="F5" s="82"/>
      <c r="G5" s="82"/>
      <c r="H5" s="82"/>
    </row>
    <row r="6" spans="1:8" ht="18.75" customHeight="1">
      <c r="A6" s="82"/>
      <c r="B6" s="82"/>
      <c r="C6" s="82"/>
      <c r="D6" s="82"/>
      <c r="E6" s="82"/>
      <c r="F6" s="82"/>
      <c r="G6" s="82"/>
      <c r="H6" s="82"/>
    </row>
    <row r="7" spans="1:8" ht="18.75" customHeight="1">
      <c r="A7" s="82"/>
      <c r="B7" s="82"/>
      <c r="C7" s="82"/>
      <c r="D7" s="82"/>
      <c r="E7" s="82"/>
      <c r="F7" s="82"/>
      <c r="G7" s="82"/>
      <c r="H7" s="82"/>
    </row>
    <row r="8" spans="1:8" ht="18.75" customHeight="1">
      <c r="A8" s="82"/>
      <c r="B8" s="82"/>
      <c r="C8" s="82"/>
      <c r="D8" s="82"/>
      <c r="E8" s="82"/>
      <c r="F8" s="82"/>
      <c r="G8" s="82"/>
      <c r="H8" s="82"/>
    </row>
    <row r="9" spans="1:8" ht="37.5" customHeight="1">
      <c r="A9" s="316" t="s">
        <v>3212</v>
      </c>
      <c r="B9" s="316"/>
      <c r="C9" s="316"/>
      <c r="D9" s="316"/>
      <c r="E9" s="316"/>
      <c r="F9" s="316"/>
      <c r="G9" s="316"/>
      <c r="H9" s="316"/>
    </row>
    <row r="10" spans="1:8" ht="18.75" customHeight="1">
      <c r="A10" s="82"/>
      <c r="B10" s="82"/>
      <c r="C10" s="82"/>
      <c r="D10" s="82"/>
      <c r="E10" s="82"/>
      <c r="F10" s="82"/>
      <c r="G10" s="82"/>
      <c r="H10" s="82"/>
    </row>
    <row r="11" spans="1:8" ht="18.75" customHeight="1">
      <c r="A11" s="82"/>
      <c r="B11" s="82"/>
      <c r="C11" s="82"/>
      <c r="D11" s="82"/>
      <c r="E11" s="82"/>
      <c r="F11" s="82"/>
      <c r="G11" s="82"/>
      <c r="H11" s="82"/>
    </row>
    <row r="12" spans="1:8" ht="18.75" customHeight="1">
      <c r="A12" s="82"/>
      <c r="B12" s="82"/>
      <c r="C12" s="82"/>
      <c r="D12" s="82"/>
      <c r="E12" s="82"/>
      <c r="F12" s="82"/>
      <c r="G12" s="82"/>
      <c r="H12" s="82"/>
    </row>
    <row r="13" spans="1:8" ht="18.75" customHeight="1">
      <c r="A13" s="82"/>
      <c r="B13" s="82"/>
      <c r="C13" s="82"/>
      <c r="D13" s="82"/>
      <c r="E13" s="82"/>
      <c r="F13" s="82"/>
      <c r="G13" s="82"/>
      <c r="H13" s="82"/>
    </row>
    <row r="14" spans="1:8" ht="18.75" customHeight="1">
      <c r="A14" s="82"/>
      <c r="B14" s="82"/>
      <c r="C14" s="82"/>
      <c r="D14" s="82"/>
      <c r="E14" s="82"/>
      <c r="F14" s="82"/>
      <c r="G14" s="82"/>
      <c r="H14" s="82"/>
    </row>
    <row r="15" spans="1:8" ht="18.75" customHeight="1">
      <c r="A15" s="82"/>
      <c r="B15" s="82"/>
      <c r="C15" s="82"/>
      <c r="D15" s="82"/>
      <c r="E15" s="82"/>
      <c r="F15" s="82"/>
      <c r="G15" s="82"/>
      <c r="H15" s="82"/>
    </row>
    <row r="16" spans="1:8" ht="18.75" customHeight="1">
      <c r="A16" s="82"/>
      <c r="B16" s="82"/>
      <c r="C16" s="82"/>
      <c r="D16" s="82"/>
      <c r="E16" s="82"/>
      <c r="F16" s="82"/>
      <c r="G16" s="82"/>
      <c r="H16" s="82"/>
    </row>
    <row r="17" spans="1:8" ht="18.75" customHeight="1">
      <c r="A17" s="82"/>
      <c r="B17" s="82"/>
      <c r="C17" s="82"/>
      <c r="D17" s="82"/>
      <c r="E17" s="82"/>
      <c r="F17" s="82"/>
      <c r="G17" s="82"/>
      <c r="H17" s="82"/>
    </row>
    <row r="18" spans="1:8" ht="18.75" customHeight="1">
      <c r="A18" s="82"/>
      <c r="B18" s="82"/>
      <c r="C18" s="82"/>
      <c r="D18" s="82"/>
      <c r="E18" s="82"/>
      <c r="F18" s="82"/>
      <c r="G18" s="82"/>
      <c r="H18" s="82"/>
    </row>
    <row r="19" spans="1:8" ht="18.75" customHeight="1">
      <c r="A19" s="82"/>
      <c r="B19" s="82"/>
      <c r="C19" s="82"/>
      <c r="D19" s="82"/>
      <c r="E19" s="82"/>
      <c r="F19" s="82"/>
      <c r="G19" s="82"/>
      <c r="H19" s="82"/>
    </row>
    <row r="20" spans="1:8" ht="18.75" customHeight="1">
      <c r="A20" s="82"/>
      <c r="B20" s="82"/>
      <c r="C20" s="82"/>
      <c r="D20" s="82"/>
      <c r="E20" s="82"/>
      <c r="F20" s="82"/>
      <c r="G20" s="82"/>
      <c r="H20" s="82"/>
    </row>
    <row r="21" spans="1:8" ht="17.100000000000001" customHeight="1"/>
  </sheetData>
  <mergeCells count="1">
    <mergeCell ref="A9:H9"/>
  </mergeCells>
  <phoneticPr fontId="36" type="noConversion"/>
  <printOptions horizontalCentered="1" verticalCentered="1" gridLines="1"/>
  <pageMargins left="3" right="2" top="1" bottom="1" header="0" footer="0"/>
  <pageSetup orientation="landscape" blackAndWhite="1"/>
  <headerFooter alignWithMargins="0">
    <oddHeader>&amp;C@$</oddHeader>
    <oddFooter>&amp;C@$</oddFooter>
  </headerFooter>
</worksheet>
</file>

<file path=xl/worksheets/sheet51.xml><?xml version="1.0" encoding="utf-8"?>
<worksheet xmlns="http://schemas.openxmlformats.org/spreadsheetml/2006/main" xmlns:r="http://schemas.openxmlformats.org/officeDocument/2006/relationships">
  <sheetPr>
    <pageSetUpPr fitToPage="1"/>
  </sheetPr>
  <dimension ref="A1:J21"/>
  <sheetViews>
    <sheetView showGridLines="0" showZeros="0" workbookViewId="0">
      <selection sqref="A1:J1"/>
    </sheetView>
  </sheetViews>
  <sheetFormatPr defaultColWidth="10.42578125" defaultRowHeight="14.25"/>
  <cols>
    <col min="1" max="1" width="27.42578125" style="41" customWidth="1"/>
    <col min="2" max="10" width="15.28515625" style="41" customWidth="1"/>
    <col min="11" max="256" width="10.42578125" style="41" customWidth="1"/>
    <col min="257" max="16384" width="10.42578125" style="41"/>
  </cols>
  <sheetData>
    <row r="1" spans="1:10" ht="33.950000000000003" customHeight="1">
      <c r="A1" s="317" t="s">
        <v>3213</v>
      </c>
      <c r="B1" s="317"/>
      <c r="C1" s="317"/>
      <c r="D1" s="317"/>
      <c r="E1" s="317"/>
      <c r="F1" s="317"/>
      <c r="G1" s="317"/>
      <c r="H1" s="317"/>
      <c r="I1" s="317"/>
      <c r="J1" s="317"/>
    </row>
    <row r="2" spans="1:10" ht="17.100000000000001" customHeight="1">
      <c r="A2" s="318" t="s">
        <v>2979</v>
      </c>
      <c r="B2" s="318"/>
      <c r="C2" s="318"/>
      <c r="D2" s="318"/>
      <c r="E2" s="318"/>
      <c r="F2" s="318"/>
      <c r="G2" s="318"/>
      <c r="H2" s="318"/>
      <c r="I2" s="318"/>
      <c r="J2" s="318"/>
    </row>
    <row r="3" spans="1:10" ht="17.100000000000001" customHeight="1">
      <c r="A3" s="321" t="s">
        <v>64</v>
      </c>
      <c r="B3" s="321"/>
      <c r="C3" s="321"/>
      <c r="D3" s="321"/>
      <c r="E3" s="321"/>
      <c r="F3" s="321"/>
      <c r="G3" s="321"/>
      <c r="H3" s="321"/>
      <c r="I3" s="321"/>
      <c r="J3" s="321"/>
    </row>
    <row r="4" spans="1:10" ht="12.75" customHeight="1">
      <c r="A4" s="322" t="s">
        <v>119</v>
      </c>
      <c r="B4" s="327" t="s">
        <v>1940</v>
      </c>
      <c r="C4" s="327" t="s">
        <v>2407</v>
      </c>
      <c r="D4" s="327" t="s">
        <v>2408</v>
      </c>
      <c r="E4" s="327" t="s">
        <v>2409</v>
      </c>
      <c r="F4" s="327" t="s">
        <v>2410</v>
      </c>
      <c r="G4" s="327" t="s">
        <v>2411</v>
      </c>
      <c r="H4" s="327" t="s">
        <v>2412</v>
      </c>
      <c r="I4" s="327" t="s">
        <v>2413</v>
      </c>
      <c r="J4" s="327" t="s">
        <v>2414</v>
      </c>
    </row>
    <row r="5" spans="1:10" ht="36.950000000000003" customHeight="1">
      <c r="A5" s="319"/>
      <c r="B5" s="328"/>
      <c r="C5" s="328"/>
      <c r="D5" s="328"/>
      <c r="E5" s="328"/>
      <c r="F5" s="328"/>
      <c r="G5" s="328"/>
      <c r="H5" s="328"/>
      <c r="I5" s="328"/>
      <c r="J5" s="328"/>
    </row>
    <row r="6" spans="1:10" ht="20.100000000000001" customHeight="1">
      <c r="A6" s="44" t="s">
        <v>2437</v>
      </c>
      <c r="B6" s="46">
        <v>960402</v>
      </c>
      <c r="C6" s="46">
        <v>466460</v>
      </c>
      <c r="D6" s="46">
        <v>0</v>
      </c>
      <c r="E6" s="46">
        <v>49383</v>
      </c>
      <c r="F6" s="46">
        <v>201329</v>
      </c>
      <c r="G6" s="46">
        <v>191455</v>
      </c>
      <c r="H6" s="46">
        <v>35597</v>
      </c>
      <c r="I6" s="46">
        <v>16178</v>
      </c>
      <c r="J6" s="46">
        <v>0</v>
      </c>
    </row>
    <row r="7" spans="1:10" ht="20.100000000000001" customHeight="1">
      <c r="A7" s="44" t="s">
        <v>2980</v>
      </c>
      <c r="B7" s="46">
        <v>639555</v>
      </c>
      <c r="C7" s="46">
        <v>298187</v>
      </c>
      <c r="D7" s="46">
        <v>0</v>
      </c>
      <c r="E7" s="46">
        <v>34322</v>
      </c>
      <c r="F7" s="46">
        <v>196512</v>
      </c>
      <c r="G7" s="46">
        <v>61137</v>
      </c>
      <c r="H7" s="46">
        <v>35145</v>
      </c>
      <c r="I7" s="46">
        <v>14252</v>
      </c>
      <c r="J7" s="46">
        <v>0</v>
      </c>
    </row>
    <row r="8" spans="1:10" ht="17.100000000000001" customHeight="1">
      <c r="A8" s="44" t="s">
        <v>2981</v>
      </c>
      <c r="B8" s="46">
        <v>15395</v>
      </c>
      <c r="C8" s="46">
        <v>7005</v>
      </c>
      <c r="D8" s="46">
        <v>0</v>
      </c>
      <c r="E8" s="46">
        <v>84</v>
      </c>
      <c r="F8" s="46">
        <v>4586</v>
      </c>
      <c r="G8" s="46">
        <v>1853</v>
      </c>
      <c r="H8" s="46">
        <v>411</v>
      </c>
      <c r="I8" s="46">
        <v>1456</v>
      </c>
      <c r="J8" s="46">
        <v>0</v>
      </c>
    </row>
    <row r="9" spans="1:10" ht="20.100000000000001" customHeight="1">
      <c r="A9" s="44" t="s">
        <v>2982</v>
      </c>
      <c r="B9" s="46">
        <v>148506</v>
      </c>
      <c r="C9" s="46">
        <v>5097</v>
      </c>
      <c r="D9" s="46">
        <v>0</v>
      </c>
      <c r="E9" s="46">
        <v>14977</v>
      </c>
      <c r="F9" s="46">
        <v>0</v>
      </c>
      <c r="G9" s="46">
        <v>128432</v>
      </c>
      <c r="H9" s="46">
        <v>0</v>
      </c>
      <c r="I9" s="46">
        <v>0</v>
      </c>
      <c r="J9" s="46">
        <v>0</v>
      </c>
    </row>
    <row r="10" spans="1:10" ht="17.100000000000001" customHeight="1">
      <c r="A10" s="44" t="s">
        <v>2983</v>
      </c>
      <c r="B10" s="46">
        <v>0</v>
      </c>
      <c r="C10" s="46">
        <v>0</v>
      </c>
      <c r="D10" s="46">
        <v>0</v>
      </c>
      <c r="E10" s="46">
        <v>0</v>
      </c>
      <c r="F10" s="46">
        <v>0</v>
      </c>
      <c r="G10" s="46">
        <v>0</v>
      </c>
      <c r="H10" s="46">
        <v>0</v>
      </c>
      <c r="I10" s="46">
        <v>0</v>
      </c>
      <c r="J10" s="46">
        <v>0</v>
      </c>
    </row>
    <row r="11" spans="1:10" ht="20.100000000000001" customHeight="1">
      <c r="A11" s="44" t="s">
        <v>2984</v>
      </c>
      <c r="B11" s="46">
        <v>5931</v>
      </c>
      <c r="C11" s="46">
        <v>5822</v>
      </c>
      <c r="D11" s="46">
        <v>0</v>
      </c>
      <c r="E11" s="46">
        <v>0</v>
      </c>
      <c r="F11" s="46">
        <v>32</v>
      </c>
      <c r="G11" s="46">
        <v>33</v>
      </c>
      <c r="H11" s="46">
        <v>41</v>
      </c>
      <c r="I11" s="46">
        <v>3</v>
      </c>
      <c r="J11" s="46">
        <v>0</v>
      </c>
    </row>
    <row r="12" spans="1:10" ht="20.100000000000001" customHeight="1">
      <c r="A12" s="44" t="s">
        <v>2985</v>
      </c>
      <c r="B12" s="46">
        <v>9068</v>
      </c>
      <c r="C12" s="46">
        <v>8402</v>
      </c>
      <c r="D12" s="46">
        <v>0</v>
      </c>
      <c r="E12" s="46">
        <v>0</v>
      </c>
      <c r="F12" s="46">
        <v>199</v>
      </c>
      <c r="G12" s="46">
        <v>0</v>
      </c>
      <c r="H12" s="46">
        <v>0</v>
      </c>
      <c r="I12" s="46">
        <v>467</v>
      </c>
      <c r="J12" s="46">
        <v>0</v>
      </c>
    </row>
    <row r="13" spans="1:10" ht="17.100000000000001" customHeight="1">
      <c r="A13" s="44" t="s">
        <v>2986</v>
      </c>
      <c r="B13" s="46">
        <v>0</v>
      </c>
      <c r="C13" s="46">
        <v>0</v>
      </c>
      <c r="D13" s="46">
        <v>0</v>
      </c>
      <c r="E13" s="46">
        <v>0</v>
      </c>
      <c r="F13" s="46">
        <v>0</v>
      </c>
      <c r="G13" s="46">
        <v>0</v>
      </c>
      <c r="H13" s="46">
        <v>0</v>
      </c>
      <c r="I13" s="46">
        <v>0</v>
      </c>
      <c r="J13" s="46">
        <v>0</v>
      </c>
    </row>
    <row r="14" spans="1:10" ht="20.100000000000001" customHeight="1">
      <c r="A14" s="44" t="s">
        <v>2444</v>
      </c>
      <c r="B14" s="46">
        <v>993593</v>
      </c>
      <c r="C14" s="46">
        <v>528753</v>
      </c>
      <c r="D14" s="46">
        <v>0</v>
      </c>
      <c r="E14" s="46">
        <v>50605</v>
      </c>
      <c r="F14" s="46">
        <v>187108</v>
      </c>
      <c r="G14" s="46">
        <v>178360</v>
      </c>
      <c r="H14" s="46">
        <v>34696</v>
      </c>
      <c r="I14" s="46">
        <v>14071</v>
      </c>
      <c r="J14" s="46">
        <v>0</v>
      </c>
    </row>
    <row r="15" spans="1:10" ht="20.100000000000001" customHeight="1">
      <c r="A15" s="44" t="s">
        <v>2987</v>
      </c>
      <c r="B15" s="46">
        <v>985395</v>
      </c>
      <c r="C15" s="46">
        <v>527187</v>
      </c>
      <c r="D15" s="46">
        <v>0</v>
      </c>
      <c r="E15" s="46">
        <v>50605</v>
      </c>
      <c r="F15" s="46">
        <v>185761</v>
      </c>
      <c r="G15" s="46">
        <v>178308</v>
      </c>
      <c r="H15" s="46">
        <v>34152</v>
      </c>
      <c r="I15" s="46">
        <v>9382</v>
      </c>
      <c r="J15" s="46">
        <v>0</v>
      </c>
    </row>
    <row r="16" spans="1:10" ht="20.100000000000001" customHeight="1">
      <c r="A16" s="44" t="s">
        <v>2988</v>
      </c>
      <c r="B16" s="46">
        <v>2899</v>
      </c>
      <c r="C16" s="46">
        <v>0</v>
      </c>
      <c r="D16" s="46">
        <v>0</v>
      </c>
      <c r="E16" s="46">
        <v>0</v>
      </c>
      <c r="F16" s="46">
        <v>0</v>
      </c>
      <c r="G16" s="46">
        <v>52</v>
      </c>
      <c r="H16" s="46">
        <v>0</v>
      </c>
      <c r="I16" s="46">
        <v>2847</v>
      </c>
      <c r="J16" s="46">
        <v>0</v>
      </c>
    </row>
    <row r="17" spans="1:10" ht="20.100000000000001" customHeight="1">
      <c r="A17" s="44" t="s">
        <v>2989</v>
      </c>
      <c r="B17" s="46">
        <v>2913</v>
      </c>
      <c r="C17" s="46">
        <v>1566</v>
      </c>
      <c r="D17" s="46">
        <v>0</v>
      </c>
      <c r="E17" s="46">
        <v>0</v>
      </c>
      <c r="F17" s="46">
        <v>1347</v>
      </c>
      <c r="G17" s="46">
        <v>0</v>
      </c>
      <c r="H17" s="46">
        <v>0</v>
      </c>
      <c r="I17" s="46">
        <v>0</v>
      </c>
      <c r="J17" s="46">
        <v>0</v>
      </c>
    </row>
    <row r="18" spans="1:10" ht="17.100000000000001" customHeight="1">
      <c r="A18" s="44" t="s">
        <v>2990</v>
      </c>
      <c r="B18" s="46">
        <v>0</v>
      </c>
      <c r="C18" s="46">
        <v>0</v>
      </c>
      <c r="D18" s="46">
        <v>0</v>
      </c>
      <c r="E18" s="46">
        <v>0</v>
      </c>
      <c r="F18" s="46">
        <v>0</v>
      </c>
      <c r="G18" s="46">
        <v>0</v>
      </c>
      <c r="H18" s="46">
        <v>0</v>
      </c>
      <c r="I18" s="46">
        <v>0</v>
      </c>
      <c r="J18" s="46">
        <v>0</v>
      </c>
    </row>
    <row r="19" spans="1:10" ht="20.100000000000001" customHeight="1">
      <c r="A19" s="44" t="s">
        <v>2448</v>
      </c>
      <c r="B19" s="46">
        <v>-33191</v>
      </c>
      <c r="C19" s="46">
        <v>-62293</v>
      </c>
      <c r="D19" s="46">
        <v>0</v>
      </c>
      <c r="E19" s="46">
        <v>-1222</v>
      </c>
      <c r="F19" s="46">
        <v>14221</v>
      </c>
      <c r="G19" s="46">
        <v>13095</v>
      </c>
      <c r="H19" s="46">
        <v>901</v>
      </c>
      <c r="I19" s="46">
        <v>2107</v>
      </c>
      <c r="J19" s="46">
        <v>0</v>
      </c>
    </row>
    <row r="20" spans="1:10" ht="20.100000000000001" customHeight="1">
      <c r="A20" s="44" t="s">
        <v>2449</v>
      </c>
      <c r="B20" s="46">
        <v>893445</v>
      </c>
      <c r="C20" s="46">
        <v>310022</v>
      </c>
      <c r="D20" s="46">
        <v>0</v>
      </c>
      <c r="E20" s="46">
        <v>3346</v>
      </c>
      <c r="F20" s="46">
        <v>326962</v>
      </c>
      <c r="G20" s="46">
        <v>112848</v>
      </c>
      <c r="H20" s="46">
        <v>26467</v>
      </c>
      <c r="I20" s="46">
        <v>113800</v>
      </c>
      <c r="J20" s="46">
        <v>0</v>
      </c>
    </row>
    <row r="21" spans="1:10" ht="15.6" customHeight="1"/>
  </sheetData>
  <mergeCells count="13">
    <mergeCell ref="A1:J1"/>
    <mergeCell ref="A2:J2"/>
    <mergeCell ref="A3:J3"/>
    <mergeCell ref="A4:A5"/>
    <mergeCell ref="B4:B5"/>
    <mergeCell ref="C4:C5"/>
    <mergeCell ref="D4:D5"/>
    <mergeCell ref="E4:E5"/>
    <mergeCell ref="F4:F5"/>
    <mergeCell ref="G4:G5"/>
    <mergeCell ref="H4:H5"/>
    <mergeCell ref="I4:I5"/>
    <mergeCell ref="J4:J5"/>
  </mergeCells>
  <phoneticPr fontId="36" type="noConversion"/>
  <printOptions horizontalCentered="1" gridLines="1"/>
  <pageMargins left="3" right="2" top="5" bottom="1" header="0" footer="0"/>
  <pageSetup orientation="landscape" blackAndWhite="1"/>
  <headerFooter alignWithMargins="0">
    <oddHeader>&amp;C@$</oddHeader>
    <oddFooter>&amp;C@&amp;- &amp;P&amp;-$</oddFooter>
  </headerFooter>
</worksheet>
</file>

<file path=xl/worksheets/sheet52.xml><?xml version="1.0" encoding="utf-8"?>
<worksheet xmlns="http://schemas.openxmlformats.org/spreadsheetml/2006/main" xmlns:r="http://schemas.openxmlformats.org/officeDocument/2006/relationships">
  <dimension ref="A1:T44"/>
  <sheetViews>
    <sheetView showGridLines="0" showZeros="0" workbookViewId="0">
      <selection sqref="A1:J1"/>
    </sheetView>
  </sheetViews>
  <sheetFormatPr defaultColWidth="10.42578125" defaultRowHeight="14.25"/>
  <cols>
    <col min="1" max="1" width="31.28515625" style="41" customWidth="1"/>
    <col min="2" max="2" width="14.85546875" style="41" customWidth="1"/>
    <col min="3" max="3" width="15" style="41" customWidth="1"/>
    <col min="4" max="4" width="14.85546875" style="41" customWidth="1"/>
    <col min="5" max="5" width="15.28515625" style="41" customWidth="1"/>
    <col min="6" max="6" width="30.5703125" style="41" customWidth="1"/>
    <col min="7" max="10" width="14.85546875" style="41" customWidth="1"/>
    <col min="11" max="20" width="10.42578125" style="41" hidden="1" customWidth="1"/>
    <col min="21" max="256" width="10.42578125" style="41" customWidth="1"/>
    <col min="257" max="16384" width="10.42578125" style="41"/>
  </cols>
  <sheetData>
    <row r="1" spans="1:20" ht="33.950000000000003" customHeight="1">
      <c r="A1" s="317" t="s">
        <v>3214</v>
      </c>
      <c r="B1" s="317"/>
      <c r="C1" s="317"/>
      <c r="D1" s="317"/>
      <c r="E1" s="317"/>
      <c r="F1" s="317"/>
      <c r="G1" s="317"/>
      <c r="H1" s="317"/>
      <c r="I1" s="317"/>
      <c r="J1" s="317"/>
      <c r="K1" s="67"/>
    </row>
    <row r="2" spans="1:20" ht="17.100000000000001" customHeight="1">
      <c r="A2" s="318" t="s">
        <v>2991</v>
      </c>
      <c r="B2" s="318"/>
      <c r="C2" s="318"/>
      <c r="D2" s="318"/>
      <c r="E2" s="318"/>
      <c r="F2" s="318"/>
      <c r="G2" s="318"/>
      <c r="H2" s="318"/>
      <c r="I2" s="318"/>
      <c r="J2" s="318"/>
      <c r="K2" s="67"/>
      <c r="L2" s="68">
        <v>0</v>
      </c>
      <c r="M2" s="68">
        <v>0</v>
      </c>
      <c r="N2" s="55"/>
      <c r="O2" s="55"/>
      <c r="P2" s="55"/>
    </row>
    <row r="3" spans="1:20" ht="17.100000000000001" customHeight="1">
      <c r="A3" s="321" t="s">
        <v>64</v>
      </c>
      <c r="B3" s="321"/>
      <c r="C3" s="321"/>
      <c r="D3" s="321"/>
      <c r="E3" s="321"/>
      <c r="F3" s="321"/>
      <c r="G3" s="321"/>
      <c r="H3" s="321"/>
      <c r="I3" s="321"/>
      <c r="J3" s="321"/>
      <c r="K3" s="69" t="s">
        <v>2992</v>
      </c>
      <c r="L3" s="68">
        <v>0</v>
      </c>
      <c r="M3" s="68">
        <v>699405</v>
      </c>
      <c r="N3" s="68">
        <v>0</v>
      </c>
      <c r="O3" s="68">
        <v>0</v>
      </c>
      <c r="P3" s="68">
        <v>1085295</v>
      </c>
      <c r="Q3" s="68">
        <v>0</v>
      </c>
      <c r="R3" s="42"/>
      <c r="S3" s="42"/>
      <c r="T3" s="42"/>
    </row>
    <row r="4" spans="1:20" ht="17.100000000000001" customHeight="1">
      <c r="A4" s="322" t="s">
        <v>2993</v>
      </c>
      <c r="B4" s="322"/>
      <c r="C4" s="322"/>
      <c r="D4" s="322"/>
      <c r="E4" s="322"/>
      <c r="F4" s="322" t="s">
        <v>2994</v>
      </c>
      <c r="G4" s="322"/>
      <c r="H4" s="322"/>
      <c r="I4" s="322"/>
      <c r="J4" s="322"/>
      <c r="K4" s="70" t="s">
        <v>2995</v>
      </c>
      <c r="L4" s="65">
        <v>0</v>
      </c>
      <c r="M4" s="65">
        <v>66938</v>
      </c>
      <c r="N4" s="65">
        <v>0</v>
      </c>
      <c r="O4" s="65">
        <v>0</v>
      </c>
      <c r="P4" s="65">
        <v>222129</v>
      </c>
      <c r="Q4" s="65">
        <v>0</v>
      </c>
      <c r="R4" s="57"/>
      <c r="S4" s="76"/>
      <c r="T4" s="76"/>
    </row>
    <row r="5" spans="1:20" ht="17.100000000000001" customHeight="1">
      <c r="A5" s="319" t="s">
        <v>2996</v>
      </c>
      <c r="B5" s="319" t="s">
        <v>2997</v>
      </c>
      <c r="C5" s="319"/>
      <c r="D5" s="319" t="s">
        <v>2998</v>
      </c>
      <c r="E5" s="319"/>
      <c r="F5" s="319" t="s">
        <v>2996</v>
      </c>
      <c r="G5" s="319" t="s">
        <v>2997</v>
      </c>
      <c r="H5" s="319"/>
      <c r="I5" s="319" t="s">
        <v>2998</v>
      </c>
      <c r="J5" s="319"/>
      <c r="K5" s="71" t="s">
        <v>2999</v>
      </c>
      <c r="L5" s="46">
        <v>0</v>
      </c>
      <c r="M5" s="46">
        <v>0</v>
      </c>
      <c r="N5" s="46">
        <v>0</v>
      </c>
      <c r="O5" s="46">
        <v>0</v>
      </c>
      <c r="P5" s="46">
        <v>0</v>
      </c>
      <c r="Q5" s="46">
        <v>0</v>
      </c>
      <c r="R5" s="77"/>
      <c r="S5" s="78"/>
      <c r="T5" s="78"/>
    </row>
    <row r="6" spans="1:20" ht="17.100000000000001" customHeight="1">
      <c r="A6" s="320"/>
      <c r="B6" s="58" t="s">
        <v>3000</v>
      </c>
      <c r="C6" s="58" t="s">
        <v>3001</v>
      </c>
      <c r="D6" s="58" t="s">
        <v>3000</v>
      </c>
      <c r="E6" s="58" t="s">
        <v>3001</v>
      </c>
      <c r="F6" s="320"/>
      <c r="G6" s="58" t="s">
        <v>3000</v>
      </c>
      <c r="H6" s="58" t="s">
        <v>3001</v>
      </c>
      <c r="I6" s="58" t="s">
        <v>3000</v>
      </c>
      <c r="J6" s="58" t="s">
        <v>3001</v>
      </c>
      <c r="K6" s="72" t="s">
        <v>3002</v>
      </c>
      <c r="L6" s="73">
        <v>0</v>
      </c>
      <c r="M6" s="73">
        <v>6824</v>
      </c>
      <c r="N6" s="73">
        <v>0</v>
      </c>
      <c r="O6" s="73">
        <v>0</v>
      </c>
      <c r="P6" s="73">
        <v>7843</v>
      </c>
      <c r="Q6" s="73">
        <v>0</v>
      </c>
      <c r="R6" s="79"/>
      <c r="S6" s="80"/>
      <c r="T6" s="80"/>
    </row>
    <row r="7" spans="1:20" ht="17.100000000000001" customHeight="1">
      <c r="A7" s="44" t="s">
        <v>2992</v>
      </c>
      <c r="B7" s="46">
        <v>699405</v>
      </c>
      <c r="C7" s="46">
        <f t="shared" ref="C7:C22" si="0">IF($L$2&lt;&gt;0,L3,IF($M$2&lt;&gt;0,M3,N3))</f>
        <v>0</v>
      </c>
      <c r="D7" s="46">
        <v>1085295</v>
      </c>
      <c r="E7" s="46">
        <f t="shared" ref="E7:E22" si="1">IF($L$2&lt;&gt;0,O3,IF($M$2&lt;&gt;0,P3,Q3))</f>
        <v>0</v>
      </c>
      <c r="F7" s="44" t="s">
        <v>3003</v>
      </c>
      <c r="G7" s="46">
        <v>1367785</v>
      </c>
      <c r="H7" s="46">
        <f t="shared" ref="H7:H28" si="2">IF($L$2&lt;&gt;0,L19,IF($M$2&lt;&gt;0,M19,N19))</f>
        <v>0</v>
      </c>
      <c r="I7" s="46">
        <v>1905369</v>
      </c>
      <c r="J7" s="46">
        <f t="shared" ref="J7:J28" si="3">IF($L$2&lt;&gt;0,O19,IF($M$2&lt;&gt;0,P19,Q19))</f>
        <v>0</v>
      </c>
      <c r="K7" s="71" t="s">
        <v>3004</v>
      </c>
      <c r="L7" s="46">
        <v>0</v>
      </c>
      <c r="M7" s="46">
        <v>0</v>
      </c>
      <c r="N7" s="46">
        <v>0</v>
      </c>
      <c r="O7" s="46">
        <v>0</v>
      </c>
      <c r="P7" s="46">
        <v>0</v>
      </c>
      <c r="Q7" s="46">
        <v>0</v>
      </c>
      <c r="R7" s="81"/>
      <c r="S7" s="78"/>
      <c r="T7" s="78"/>
    </row>
    <row r="8" spans="1:20" ht="17.100000000000001" customHeight="1">
      <c r="A8" s="44" t="s">
        <v>2995</v>
      </c>
      <c r="B8" s="46">
        <v>66938</v>
      </c>
      <c r="C8" s="46">
        <f t="shared" si="0"/>
        <v>0</v>
      </c>
      <c r="D8" s="46">
        <v>222129</v>
      </c>
      <c r="E8" s="46">
        <f t="shared" si="1"/>
        <v>0</v>
      </c>
      <c r="F8" s="44" t="s">
        <v>3005</v>
      </c>
      <c r="G8" s="46">
        <v>0</v>
      </c>
      <c r="H8" s="46">
        <f t="shared" si="2"/>
        <v>0</v>
      </c>
      <c r="I8" s="46">
        <v>0</v>
      </c>
      <c r="J8" s="46">
        <f t="shared" si="3"/>
        <v>0</v>
      </c>
      <c r="K8" s="71" t="s">
        <v>3006</v>
      </c>
      <c r="L8" s="46">
        <v>0</v>
      </c>
      <c r="M8" s="46">
        <v>0</v>
      </c>
      <c r="N8" s="46">
        <v>0</v>
      </c>
      <c r="O8" s="46">
        <v>0</v>
      </c>
      <c r="P8" s="46">
        <v>0</v>
      </c>
      <c r="Q8" s="46">
        <v>0</v>
      </c>
      <c r="R8" s="78"/>
      <c r="S8" s="78"/>
      <c r="T8" s="78"/>
    </row>
    <row r="9" spans="1:20" ht="17.100000000000001" customHeight="1">
      <c r="A9" s="44" t="s">
        <v>3007</v>
      </c>
      <c r="B9" s="46">
        <v>0</v>
      </c>
      <c r="C9" s="46">
        <f t="shared" si="0"/>
        <v>0</v>
      </c>
      <c r="D9" s="46">
        <v>0</v>
      </c>
      <c r="E9" s="46">
        <f t="shared" si="1"/>
        <v>0</v>
      </c>
      <c r="F9" s="44" t="s">
        <v>3008</v>
      </c>
      <c r="G9" s="46">
        <v>174857</v>
      </c>
      <c r="H9" s="46">
        <f t="shared" si="2"/>
        <v>0</v>
      </c>
      <c r="I9" s="46">
        <v>107044</v>
      </c>
      <c r="J9" s="46">
        <f t="shared" si="3"/>
        <v>0</v>
      </c>
      <c r="K9" s="71" t="s">
        <v>3009</v>
      </c>
      <c r="L9" s="46">
        <v>0</v>
      </c>
      <c r="M9" s="46">
        <v>0</v>
      </c>
      <c r="N9" s="46">
        <v>0</v>
      </c>
      <c r="O9" s="46">
        <v>0</v>
      </c>
      <c r="P9" s="46">
        <v>0</v>
      </c>
      <c r="Q9" s="46">
        <v>0</v>
      </c>
      <c r="R9" s="78"/>
      <c r="S9" s="78"/>
      <c r="T9" s="78"/>
    </row>
    <row r="10" spans="1:20" ht="17.100000000000001" customHeight="1">
      <c r="A10" s="44" t="s">
        <v>3002</v>
      </c>
      <c r="B10" s="46">
        <v>6824</v>
      </c>
      <c r="C10" s="46">
        <f t="shared" si="0"/>
        <v>0</v>
      </c>
      <c r="D10" s="46">
        <v>7843</v>
      </c>
      <c r="E10" s="46">
        <f t="shared" si="1"/>
        <v>0</v>
      </c>
      <c r="F10" s="44" t="s">
        <v>3010</v>
      </c>
      <c r="G10" s="46">
        <v>-296776</v>
      </c>
      <c r="H10" s="46">
        <f t="shared" si="2"/>
        <v>0</v>
      </c>
      <c r="I10" s="46">
        <v>-168785</v>
      </c>
      <c r="J10" s="46">
        <f t="shared" si="3"/>
        <v>0</v>
      </c>
      <c r="K10" s="71" t="s">
        <v>3011</v>
      </c>
      <c r="L10" s="46">
        <v>0</v>
      </c>
      <c r="M10" s="46">
        <v>86815</v>
      </c>
      <c r="N10" s="46">
        <v>0</v>
      </c>
      <c r="O10" s="46">
        <v>0</v>
      </c>
      <c r="P10" s="46">
        <v>76543</v>
      </c>
      <c r="Q10" s="46">
        <v>0</v>
      </c>
      <c r="R10" s="78"/>
      <c r="S10" s="78"/>
      <c r="T10" s="78"/>
    </row>
    <row r="11" spans="1:20" ht="17.100000000000001" customHeight="1">
      <c r="A11" s="44" t="s">
        <v>3004</v>
      </c>
      <c r="B11" s="46">
        <v>0</v>
      </c>
      <c r="C11" s="46">
        <f t="shared" si="0"/>
        <v>0</v>
      </c>
      <c r="D11" s="46">
        <v>0</v>
      </c>
      <c r="E11" s="46">
        <f t="shared" si="1"/>
        <v>0</v>
      </c>
      <c r="F11" s="44" t="s">
        <v>3012</v>
      </c>
      <c r="G11" s="46">
        <v>378</v>
      </c>
      <c r="H11" s="46">
        <f t="shared" si="2"/>
        <v>0</v>
      </c>
      <c r="I11" s="46">
        <v>261</v>
      </c>
      <c r="J11" s="46">
        <f t="shared" si="3"/>
        <v>0</v>
      </c>
      <c r="K11" s="71" t="s">
        <v>3013</v>
      </c>
      <c r="L11" s="46">
        <v>0</v>
      </c>
      <c r="M11" s="46">
        <v>0</v>
      </c>
      <c r="N11" s="46">
        <v>0</v>
      </c>
      <c r="O11" s="46">
        <v>0</v>
      </c>
      <c r="P11" s="46">
        <v>0</v>
      </c>
      <c r="Q11" s="46">
        <v>0</v>
      </c>
      <c r="R11" s="78"/>
      <c r="S11" s="78"/>
      <c r="T11" s="78"/>
    </row>
    <row r="12" spans="1:20" ht="17.100000000000001" customHeight="1">
      <c r="A12" s="44" t="s">
        <v>3006</v>
      </c>
      <c r="B12" s="46">
        <v>0</v>
      </c>
      <c r="C12" s="46">
        <f t="shared" si="0"/>
        <v>0</v>
      </c>
      <c r="D12" s="46">
        <v>0</v>
      </c>
      <c r="E12" s="46">
        <f t="shared" si="1"/>
        <v>0</v>
      </c>
      <c r="F12" s="44" t="s">
        <v>3014</v>
      </c>
      <c r="G12" s="46">
        <v>0</v>
      </c>
      <c r="H12" s="46">
        <f t="shared" si="2"/>
        <v>0</v>
      </c>
      <c r="I12" s="46">
        <v>0</v>
      </c>
      <c r="J12" s="46">
        <f t="shared" si="3"/>
        <v>0</v>
      </c>
      <c r="K12" s="71" t="s">
        <v>3015</v>
      </c>
      <c r="L12" s="46">
        <v>0</v>
      </c>
      <c r="M12" s="46">
        <v>-107040</v>
      </c>
      <c r="N12" s="46">
        <v>0</v>
      </c>
      <c r="O12" s="46">
        <v>0</v>
      </c>
      <c r="P12" s="46">
        <v>-102463</v>
      </c>
      <c r="Q12" s="46">
        <v>0</v>
      </c>
      <c r="R12" s="78"/>
      <c r="S12" s="78"/>
      <c r="T12" s="78"/>
    </row>
    <row r="13" spans="1:20" ht="17.100000000000001" customHeight="1">
      <c r="A13" s="44" t="s">
        <v>3009</v>
      </c>
      <c r="B13" s="46">
        <v>0</v>
      </c>
      <c r="C13" s="46">
        <f t="shared" si="0"/>
        <v>0</v>
      </c>
      <c r="D13" s="46">
        <v>0</v>
      </c>
      <c r="E13" s="46">
        <f t="shared" si="1"/>
        <v>0</v>
      </c>
      <c r="F13" s="44" t="s">
        <v>3016</v>
      </c>
      <c r="G13" s="46">
        <v>11282</v>
      </c>
      <c r="H13" s="46">
        <f t="shared" si="2"/>
        <v>0</v>
      </c>
      <c r="I13" s="46">
        <v>25723</v>
      </c>
      <c r="J13" s="46">
        <f t="shared" si="3"/>
        <v>0</v>
      </c>
      <c r="K13" s="71" t="s">
        <v>3017</v>
      </c>
      <c r="L13" s="46">
        <v>0</v>
      </c>
      <c r="M13" s="46">
        <v>0</v>
      </c>
      <c r="N13" s="46">
        <v>0</v>
      </c>
      <c r="O13" s="46">
        <v>0</v>
      </c>
      <c r="P13" s="46">
        <v>0</v>
      </c>
      <c r="Q13" s="46">
        <v>0</v>
      </c>
      <c r="R13" s="78"/>
      <c r="S13" s="78"/>
      <c r="T13" s="78"/>
    </row>
    <row r="14" spans="1:20" ht="17.100000000000001" customHeight="1">
      <c r="A14" s="44" t="s">
        <v>3018</v>
      </c>
      <c r="B14" s="46">
        <v>86815</v>
      </c>
      <c r="C14" s="46">
        <f t="shared" si="0"/>
        <v>0</v>
      </c>
      <c r="D14" s="46">
        <v>76543</v>
      </c>
      <c r="E14" s="46">
        <f t="shared" si="1"/>
        <v>0</v>
      </c>
      <c r="F14" s="44" t="s">
        <v>3019</v>
      </c>
      <c r="G14" s="46">
        <v>0</v>
      </c>
      <c r="H14" s="46">
        <f t="shared" si="2"/>
        <v>0</v>
      </c>
      <c r="I14" s="46">
        <v>0</v>
      </c>
      <c r="J14" s="46">
        <f t="shared" si="3"/>
        <v>0</v>
      </c>
      <c r="K14" s="71" t="s">
        <v>3020</v>
      </c>
      <c r="L14" s="46">
        <v>0</v>
      </c>
      <c r="M14" s="46">
        <v>0</v>
      </c>
      <c r="N14" s="46">
        <v>0</v>
      </c>
      <c r="O14" s="46">
        <v>0</v>
      </c>
      <c r="P14" s="46">
        <v>208</v>
      </c>
      <c r="Q14" s="46">
        <v>0</v>
      </c>
      <c r="R14" s="78"/>
      <c r="S14" s="78"/>
      <c r="T14" s="78"/>
    </row>
    <row r="15" spans="1:20" ht="17.100000000000001" customHeight="1">
      <c r="A15" s="44" t="s">
        <v>3021</v>
      </c>
      <c r="B15" s="46">
        <v>0</v>
      </c>
      <c r="C15" s="46">
        <f t="shared" si="0"/>
        <v>0</v>
      </c>
      <c r="D15" s="46">
        <v>0</v>
      </c>
      <c r="E15" s="46">
        <f t="shared" si="1"/>
        <v>0</v>
      </c>
      <c r="F15" s="44" t="s">
        <v>3022</v>
      </c>
      <c r="G15" s="46">
        <v>0</v>
      </c>
      <c r="H15" s="46">
        <f t="shared" si="2"/>
        <v>0</v>
      </c>
      <c r="I15" s="46">
        <v>0</v>
      </c>
      <c r="J15" s="46">
        <f t="shared" si="3"/>
        <v>0</v>
      </c>
      <c r="K15" s="71" t="s">
        <v>3023</v>
      </c>
      <c r="L15" s="46">
        <v>0</v>
      </c>
      <c r="M15" s="46">
        <v>475495</v>
      </c>
      <c r="N15" s="46">
        <v>0</v>
      </c>
      <c r="O15" s="46">
        <v>0</v>
      </c>
      <c r="P15" s="46">
        <v>673133</v>
      </c>
      <c r="Q15" s="46">
        <v>0</v>
      </c>
      <c r="R15" s="78"/>
      <c r="S15" s="78"/>
      <c r="T15" s="78"/>
    </row>
    <row r="16" spans="1:20" ht="17.100000000000001" customHeight="1">
      <c r="A16" s="44" t="s">
        <v>3015</v>
      </c>
      <c r="B16" s="46">
        <v>-107040</v>
      </c>
      <c r="C16" s="46">
        <f t="shared" si="0"/>
        <v>0</v>
      </c>
      <c r="D16" s="46">
        <v>-102463</v>
      </c>
      <c r="E16" s="46">
        <f t="shared" si="1"/>
        <v>0</v>
      </c>
      <c r="F16" s="44" t="s">
        <v>3024</v>
      </c>
      <c r="G16" s="46">
        <v>0</v>
      </c>
      <c r="H16" s="46">
        <f t="shared" si="2"/>
        <v>0</v>
      </c>
      <c r="I16" s="46">
        <v>0</v>
      </c>
      <c r="J16" s="46">
        <f t="shared" si="3"/>
        <v>0</v>
      </c>
      <c r="K16" s="71" t="s">
        <v>3025</v>
      </c>
      <c r="L16" s="46">
        <v>0</v>
      </c>
      <c r="M16" s="46">
        <v>0</v>
      </c>
      <c r="N16" s="46">
        <v>0</v>
      </c>
      <c r="O16" s="46">
        <v>0</v>
      </c>
      <c r="P16" s="46">
        <v>0</v>
      </c>
      <c r="Q16" s="46">
        <v>0</v>
      </c>
      <c r="R16" s="78"/>
      <c r="S16" s="78"/>
      <c r="T16" s="78"/>
    </row>
    <row r="17" spans="1:20" ht="17.100000000000001" customHeight="1">
      <c r="A17" s="44" t="s">
        <v>3017</v>
      </c>
      <c r="B17" s="46">
        <v>0</v>
      </c>
      <c r="C17" s="46">
        <f t="shared" si="0"/>
        <v>0</v>
      </c>
      <c r="D17" s="46">
        <v>0</v>
      </c>
      <c r="E17" s="46">
        <f t="shared" si="1"/>
        <v>0</v>
      </c>
      <c r="F17" s="44" t="s">
        <v>3026</v>
      </c>
      <c r="G17" s="46">
        <v>1478422</v>
      </c>
      <c r="H17" s="46">
        <f t="shared" si="2"/>
        <v>0</v>
      </c>
      <c r="I17" s="46">
        <v>1941387</v>
      </c>
      <c r="J17" s="46">
        <f t="shared" si="3"/>
        <v>0</v>
      </c>
      <c r="K17" s="71" t="s">
        <v>3027</v>
      </c>
      <c r="L17" s="46">
        <v>0</v>
      </c>
      <c r="M17" s="46">
        <v>170373</v>
      </c>
      <c r="N17" s="46">
        <v>0</v>
      </c>
      <c r="O17" s="46">
        <v>0</v>
      </c>
      <c r="P17" s="46">
        <v>207902</v>
      </c>
      <c r="Q17" s="46">
        <v>0</v>
      </c>
      <c r="R17" s="78"/>
      <c r="S17" s="78"/>
      <c r="T17" s="78"/>
    </row>
    <row r="18" spans="1:20" ht="17.100000000000001" customHeight="1">
      <c r="A18" s="44" t="s">
        <v>3028</v>
      </c>
      <c r="B18" s="46">
        <v>0</v>
      </c>
      <c r="C18" s="46">
        <f t="shared" si="0"/>
        <v>0</v>
      </c>
      <c r="D18" s="46">
        <v>208</v>
      </c>
      <c r="E18" s="46">
        <f t="shared" si="1"/>
        <v>0</v>
      </c>
      <c r="F18" s="44" t="s">
        <v>3029</v>
      </c>
      <c r="G18" s="46">
        <v>0</v>
      </c>
      <c r="H18" s="46">
        <f t="shared" si="2"/>
        <v>0</v>
      </c>
      <c r="I18" s="46">
        <v>0</v>
      </c>
      <c r="J18" s="46">
        <f t="shared" si="3"/>
        <v>0</v>
      </c>
      <c r="K18" s="71" t="s">
        <v>3030</v>
      </c>
      <c r="L18" s="46">
        <v>0</v>
      </c>
      <c r="M18" s="46">
        <v>0</v>
      </c>
      <c r="N18" s="46">
        <v>0</v>
      </c>
      <c r="O18" s="46">
        <v>0</v>
      </c>
      <c r="P18" s="46">
        <v>0</v>
      </c>
      <c r="Q18" s="46">
        <v>0</v>
      </c>
      <c r="R18" s="78"/>
      <c r="S18" s="78"/>
      <c r="T18" s="78"/>
    </row>
    <row r="19" spans="1:20" ht="17.100000000000001" customHeight="1">
      <c r="A19" s="44" t="s">
        <v>3031</v>
      </c>
      <c r="B19" s="46">
        <v>475495</v>
      </c>
      <c r="C19" s="46">
        <f t="shared" si="0"/>
        <v>0</v>
      </c>
      <c r="D19" s="46">
        <v>673133</v>
      </c>
      <c r="E19" s="46">
        <f t="shared" si="1"/>
        <v>0</v>
      </c>
      <c r="F19" s="44" t="s">
        <v>3032</v>
      </c>
      <c r="G19" s="46">
        <v>0</v>
      </c>
      <c r="H19" s="46">
        <f t="shared" si="2"/>
        <v>0</v>
      </c>
      <c r="I19" s="46">
        <v>0</v>
      </c>
      <c r="J19" s="46">
        <f t="shared" si="3"/>
        <v>0</v>
      </c>
      <c r="K19" s="71" t="s">
        <v>3003</v>
      </c>
      <c r="L19" s="46">
        <v>0</v>
      </c>
      <c r="M19" s="46">
        <v>1367785</v>
      </c>
      <c r="N19" s="46">
        <v>0</v>
      </c>
      <c r="O19" s="46">
        <v>0</v>
      </c>
      <c r="P19" s="46">
        <v>1905369</v>
      </c>
      <c r="Q19" s="46">
        <v>0</v>
      </c>
      <c r="R19" s="78"/>
      <c r="S19" s="78"/>
      <c r="T19" s="78"/>
    </row>
    <row r="20" spans="1:20" ht="17.100000000000001" customHeight="1">
      <c r="A20" s="44" t="s">
        <v>3033</v>
      </c>
      <c r="B20" s="46">
        <v>0</v>
      </c>
      <c r="C20" s="46">
        <f t="shared" si="0"/>
        <v>0</v>
      </c>
      <c r="D20" s="46">
        <v>0</v>
      </c>
      <c r="E20" s="46">
        <f t="shared" si="1"/>
        <v>0</v>
      </c>
      <c r="F20" s="44" t="s">
        <v>3034</v>
      </c>
      <c r="G20" s="46">
        <v>-668380</v>
      </c>
      <c r="H20" s="46">
        <f t="shared" si="2"/>
        <v>0</v>
      </c>
      <c r="I20" s="46">
        <v>-820074</v>
      </c>
      <c r="J20" s="46">
        <f t="shared" si="3"/>
        <v>0</v>
      </c>
      <c r="K20" s="71" t="s">
        <v>3035</v>
      </c>
      <c r="L20" s="46">
        <v>0</v>
      </c>
      <c r="M20" s="46">
        <v>0</v>
      </c>
      <c r="N20" s="46">
        <v>0</v>
      </c>
      <c r="O20" s="46">
        <v>0</v>
      </c>
      <c r="P20" s="46">
        <v>0</v>
      </c>
      <c r="Q20" s="46">
        <v>0</v>
      </c>
      <c r="R20" s="78"/>
      <c r="S20" s="78"/>
      <c r="T20" s="78"/>
    </row>
    <row r="21" spans="1:20" ht="17.100000000000001" customHeight="1">
      <c r="A21" s="44" t="s">
        <v>3036</v>
      </c>
      <c r="B21" s="46">
        <v>170373</v>
      </c>
      <c r="C21" s="46">
        <f t="shared" si="0"/>
        <v>0</v>
      </c>
      <c r="D21" s="46">
        <v>207902</v>
      </c>
      <c r="E21" s="46">
        <f t="shared" si="1"/>
        <v>0</v>
      </c>
      <c r="F21" s="44" t="s">
        <v>3037</v>
      </c>
      <c r="G21" s="46">
        <v>68112</v>
      </c>
      <c r="H21" s="46">
        <f t="shared" si="2"/>
        <v>0</v>
      </c>
      <c r="I21" s="46">
        <v>58323</v>
      </c>
      <c r="J21" s="46">
        <f t="shared" si="3"/>
        <v>0</v>
      </c>
      <c r="K21" s="71" t="s">
        <v>3038</v>
      </c>
      <c r="L21" s="46">
        <v>0</v>
      </c>
      <c r="M21" s="46">
        <v>174857</v>
      </c>
      <c r="N21" s="46">
        <v>0</v>
      </c>
      <c r="O21" s="46">
        <v>0</v>
      </c>
      <c r="P21" s="46">
        <v>107044</v>
      </c>
      <c r="Q21" s="46">
        <v>0</v>
      </c>
      <c r="R21" s="78"/>
      <c r="S21" s="78"/>
      <c r="T21" s="78"/>
    </row>
    <row r="22" spans="1:20" ht="17.100000000000001" customHeight="1">
      <c r="A22" s="44" t="s">
        <v>3039</v>
      </c>
      <c r="B22" s="46">
        <v>0</v>
      </c>
      <c r="C22" s="46">
        <f t="shared" si="0"/>
        <v>0</v>
      </c>
      <c r="D22" s="46">
        <v>0</v>
      </c>
      <c r="E22" s="46">
        <f t="shared" si="1"/>
        <v>0</v>
      </c>
      <c r="F22" s="44" t="s">
        <v>3040</v>
      </c>
      <c r="G22" s="46">
        <v>10767</v>
      </c>
      <c r="H22" s="46">
        <f t="shared" si="2"/>
        <v>0</v>
      </c>
      <c r="I22" s="46">
        <v>101955</v>
      </c>
      <c r="J22" s="46">
        <f t="shared" si="3"/>
        <v>0</v>
      </c>
      <c r="K22" s="71" t="s">
        <v>3010</v>
      </c>
      <c r="L22" s="46">
        <v>0</v>
      </c>
      <c r="M22" s="46">
        <v>-296776</v>
      </c>
      <c r="N22" s="46">
        <v>0</v>
      </c>
      <c r="O22" s="46">
        <v>0</v>
      </c>
      <c r="P22" s="46">
        <v>-168785</v>
      </c>
      <c r="Q22" s="46">
        <v>0</v>
      </c>
      <c r="R22" s="78"/>
      <c r="S22" s="78"/>
      <c r="T22" s="78"/>
    </row>
    <row r="23" spans="1:20" ht="17.100000000000001" customHeight="1">
      <c r="A23" s="66"/>
      <c r="B23" s="45"/>
      <c r="C23" s="45"/>
      <c r="D23" s="45"/>
      <c r="E23" s="45"/>
      <c r="F23" s="44" t="s">
        <v>3041</v>
      </c>
      <c r="G23" s="46">
        <v>17391</v>
      </c>
      <c r="H23" s="46">
        <f t="shared" si="2"/>
        <v>0</v>
      </c>
      <c r="I23" s="46">
        <v>8285</v>
      </c>
      <c r="J23" s="46">
        <f t="shared" si="3"/>
        <v>0</v>
      </c>
      <c r="K23" s="71" t="s">
        <v>3012</v>
      </c>
      <c r="L23" s="46">
        <v>0</v>
      </c>
      <c r="M23" s="46">
        <v>378</v>
      </c>
      <c r="N23" s="46">
        <v>0</v>
      </c>
      <c r="O23" s="46">
        <v>0</v>
      </c>
      <c r="P23" s="46">
        <v>261</v>
      </c>
      <c r="Q23" s="46">
        <v>0</v>
      </c>
      <c r="R23" s="78"/>
      <c r="S23" s="78"/>
      <c r="T23" s="78"/>
    </row>
    <row r="24" spans="1:20" ht="17.100000000000001" customHeight="1">
      <c r="A24" s="44"/>
      <c r="B24" s="45"/>
      <c r="C24" s="45"/>
      <c r="D24" s="45"/>
      <c r="E24" s="45"/>
      <c r="F24" s="44" t="s">
        <v>3042</v>
      </c>
      <c r="G24" s="46">
        <v>4858</v>
      </c>
      <c r="H24" s="46">
        <f t="shared" si="2"/>
        <v>0</v>
      </c>
      <c r="I24" s="46">
        <v>5712</v>
      </c>
      <c r="J24" s="46">
        <f t="shared" si="3"/>
        <v>0</v>
      </c>
      <c r="K24" s="71" t="s">
        <v>3043</v>
      </c>
      <c r="L24" s="46">
        <v>0</v>
      </c>
      <c r="M24" s="46">
        <v>0</v>
      </c>
      <c r="N24" s="46">
        <v>0</v>
      </c>
      <c r="O24" s="46">
        <v>0</v>
      </c>
      <c r="P24" s="46">
        <v>0</v>
      </c>
      <c r="Q24" s="46">
        <v>0</v>
      </c>
      <c r="R24" s="78"/>
      <c r="S24" s="78"/>
      <c r="T24" s="78"/>
    </row>
    <row r="25" spans="1:20" ht="17.100000000000001" customHeight="1">
      <c r="A25" s="44"/>
      <c r="B25" s="45"/>
      <c r="C25" s="45"/>
      <c r="D25" s="45"/>
      <c r="E25" s="45"/>
      <c r="F25" s="44" t="s">
        <v>3044</v>
      </c>
      <c r="G25" s="46">
        <v>63046</v>
      </c>
      <c r="H25" s="46">
        <f t="shared" si="2"/>
        <v>0</v>
      </c>
      <c r="I25" s="46">
        <v>66003</v>
      </c>
      <c r="J25" s="46">
        <f t="shared" si="3"/>
        <v>0</v>
      </c>
      <c r="K25" s="71" t="s">
        <v>3045</v>
      </c>
      <c r="L25" s="46">
        <v>0</v>
      </c>
      <c r="M25" s="46">
        <v>11282</v>
      </c>
      <c r="N25" s="46">
        <v>0</v>
      </c>
      <c r="O25" s="46">
        <v>0</v>
      </c>
      <c r="P25" s="46">
        <v>25723</v>
      </c>
      <c r="Q25" s="46">
        <v>0</v>
      </c>
      <c r="R25" s="78"/>
      <c r="S25" s="78"/>
      <c r="T25" s="78"/>
    </row>
    <row r="26" spans="1:20" ht="17.100000000000001" customHeight="1">
      <c r="A26" s="44"/>
      <c r="B26" s="45"/>
      <c r="C26" s="45"/>
      <c r="D26" s="45"/>
      <c r="E26" s="45"/>
      <c r="F26" s="44" t="s">
        <v>3046</v>
      </c>
      <c r="G26" s="46">
        <v>0</v>
      </c>
      <c r="H26" s="46">
        <f t="shared" si="2"/>
        <v>0</v>
      </c>
      <c r="I26" s="46">
        <v>0</v>
      </c>
      <c r="J26" s="46">
        <f t="shared" si="3"/>
        <v>0</v>
      </c>
      <c r="K26" s="71" t="s">
        <v>3047</v>
      </c>
      <c r="L26" s="46">
        <v>0</v>
      </c>
      <c r="M26" s="46">
        <v>0</v>
      </c>
      <c r="N26" s="46">
        <v>0</v>
      </c>
      <c r="O26" s="46">
        <v>0</v>
      </c>
      <c r="P26" s="46">
        <v>0</v>
      </c>
      <c r="Q26" s="46">
        <v>0</v>
      </c>
      <c r="R26" s="78"/>
      <c r="S26" s="78"/>
      <c r="T26" s="78"/>
    </row>
    <row r="27" spans="1:20" ht="17.100000000000001" customHeight="1">
      <c r="A27" s="44"/>
      <c r="B27" s="45"/>
      <c r="C27" s="45"/>
      <c r="D27" s="45"/>
      <c r="E27" s="45"/>
      <c r="F27" s="44" t="s">
        <v>3048</v>
      </c>
      <c r="G27" s="46">
        <v>645868</v>
      </c>
      <c r="H27" s="46">
        <f t="shared" si="2"/>
        <v>0</v>
      </c>
      <c r="I27" s="46">
        <v>881035</v>
      </c>
      <c r="J27" s="46">
        <f t="shared" si="3"/>
        <v>0</v>
      </c>
      <c r="K27" s="71" t="s">
        <v>3049</v>
      </c>
      <c r="L27" s="46">
        <v>0</v>
      </c>
      <c r="M27" s="46">
        <v>0</v>
      </c>
      <c r="N27" s="46">
        <v>0</v>
      </c>
      <c r="O27" s="46">
        <v>0</v>
      </c>
      <c r="P27" s="46">
        <v>0</v>
      </c>
      <c r="Q27" s="46">
        <v>0</v>
      </c>
      <c r="R27" s="78"/>
      <c r="S27" s="78"/>
      <c r="T27" s="78"/>
    </row>
    <row r="28" spans="1:20" ht="17.100000000000001" customHeight="1">
      <c r="A28" s="44"/>
      <c r="B28" s="45"/>
      <c r="C28" s="45"/>
      <c r="D28" s="45"/>
      <c r="E28" s="45"/>
      <c r="F28" s="44" t="s">
        <v>3050</v>
      </c>
      <c r="G28" s="46">
        <v>-1478422</v>
      </c>
      <c r="H28" s="46">
        <f t="shared" si="2"/>
        <v>0</v>
      </c>
      <c r="I28" s="46">
        <v>-1941387</v>
      </c>
      <c r="J28" s="46">
        <f t="shared" si="3"/>
        <v>0</v>
      </c>
      <c r="K28" s="71" t="s">
        <v>3051</v>
      </c>
      <c r="L28" s="46">
        <v>0</v>
      </c>
      <c r="M28" s="46">
        <v>0</v>
      </c>
      <c r="N28" s="46">
        <v>0</v>
      </c>
      <c r="O28" s="46">
        <v>0</v>
      </c>
      <c r="P28" s="46">
        <v>0</v>
      </c>
      <c r="Q28" s="46">
        <v>0</v>
      </c>
      <c r="R28" s="78"/>
      <c r="S28" s="78"/>
      <c r="T28" s="78"/>
    </row>
    <row r="29" spans="1:20" ht="17.100000000000001" customHeight="1">
      <c r="A29" s="44"/>
      <c r="B29" s="45"/>
      <c r="C29" s="45"/>
      <c r="D29" s="45"/>
      <c r="E29" s="45"/>
      <c r="F29" s="66"/>
      <c r="G29" s="45"/>
      <c r="H29" s="45"/>
      <c r="I29" s="45"/>
      <c r="J29" s="45"/>
      <c r="K29" s="71" t="s">
        <v>3052</v>
      </c>
      <c r="L29" s="46">
        <v>0</v>
      </c>
      <c r="M29" s="46">
        <v>1478422</v>
      </c>
      <c r="N29" s="46">
        <v>0</v>
      </c>
      <c r="O29" s="46">
        <v>0</v>
      </c>
      <c r="P29" s="46">
        <v>1941387</v>
      </c>
      <c r="Q29" s="46">
        <v>0</v>
      </c>
      <c r="R29" s="78"/>
      <c r="S29" s="78"/>
      <c r="T29" s="78"/>
    </row>
    <row r="30" spans="1:20" ht="17.100000000000001" customHeight="1">
      <c r="A30" s="44"/>
      <c r="B30" s="45"/>
      <c r="C30" s="45"/>
      <c r="D30" s="45"/>
      <c r="E30" s="45"/>
      <c r="F30" s="44"/>
      <c r="G30" s="45"/>
      <c r="H30" s="45"/>
      <c r="I30" s="45"/>
      <c r="J30" s="45"/>
      <c r="K30" s="71" t="s">
        <v>3053</v>
      </c>
      <c r="L30" s="46">
        <v>0</v>
      </c>
      <c r="M30" s="46">
        <v>0</v>
      </c>
      <c r="N30" s="46">
        <v>0</v>
      </c>
      <c r="O30" s="46">
        <v>0</v>
      </c>
      <c r="P30" s="46">
        <v>0</v>
      </c>
      <c r="Q30" s="46">
        <v>0</v>
      </c>
      <c r="R30" s="78"/>
      <c r="S30" s="78"/>
      <c r="T30" s="78"/>
    </row>
    <row r="31" spans="1:20" ht="17.100000000000001" customHeight="1">
      <c r="A31" s="44"/>
      <c r="B31" s="45"/>
      <c r="C31" s="45"/>
      <c r="D31" s="45"/>
      <c r="E31" s="45"/>
      <c r="F31" s="44"/>
      <c r="G31" s="45"/>
      <c r="H31" s="45"/>
      <c r="I31" s="45"/>
      <c r="J31" s="45"/>
      <c r="K31" s="71" t="s">
        <v>3054</v>
      </c>
      <c r="L31" s="46">
        <v>0</v>
      </c>
      <c r="M31" s="46">
        <v>0</v>
      </c>
      <c r="N31" s="46">
        <v>0</v>
      </c>
      <c r="O31" s="46">
        <v>0</v>
      </c>
      <c r="P31" s="46">
        <v>0</v>
      </c>
      <c r="Q31" s="46">
        <v>0</v>
      </c>
      <c r="R31" s="78"/>
      <c r="S31" s="78"/>
      <c r="T31" s="78"/>
    </row>
    <row r="32" spans="1:20" ht="17.100000000000001" customHeight="1">
      <c r="A32" s="44"/>
      <c r="B32" s="45"/>
      <c r="C32" s="45"/>
      <c r="D32" s="45"/>
      <c r="E32" s="45"/>
      <c r="F32" s="44"/>
      <c r="G32" s="45"/>
      <c r="H32" s="45"/>
      <c r="I32" s="45"/>
      <c r="J32" s="45"/>
      <c r="K32" s="71" t="s">
        <v>3034</v>
      </c>
      <c r="L32" s="46">
        <v>0</v>
      </c>
      <c r="M32" s="46">
        <v>-668380</v>
      </c>
      <c r="N32" s="46">
        <v>0</v>
      </c>
      <c r="O32" s="46">
        <v>0</v>
      </c>
      <c r="P32" s="46">
        <v>-820074</v>
      </c>
      <c r="Q32" s="46">
        <v>0</v>
      </c>
      <c r="R32" s="78"/>
      <c r="S32" s="78"/>
      <c r="T32" s="78"/>
    </row>
    <row r="33" spans="1:20" ht="17.100000000000001" customHeight="1">
      <c r="A33" s="44"/>
      <c r="B33" s="45"/>
      <c r="C33" s="45"/>
      <c r="D33" s="45"/>
      <c r="E33" s="45"/>
      <c r="F33" s="44"/>
      <c r="G33" s="45"/>
      <c r="H33" s="45"/>
      <c r="I33" s="45"/>
      <c r="J33" s="45"/>
      <c r="K33" s="71" t="s">
        <v>3055</v>
      </c>
      <c r="L33" s="46">
        <v>0</v>
      </c>
      <c r="M33" s="46">
        <v>68112</v>
      </c>
      <c r="N33" s="46">
        <v>0</v>
      </c>
      <c r="O33" s="46">
        <v>0</v>
      </c>
      <c r="P33" s="46">
        <v>58323</v>
      </c>
      <c r="Q33" s="46">
        <v>0</v>
      </c>
      <c r="R33" s="81"/>
      <c r="S33" s="78"/>
      <c r="T33" s="78"/>
    </row>
    <row r="34" spans="1:20" ht="17.100000000000001" customHeight="1">
      <c r="A34" s="44"/>
      <c r="B34" s="45"/>
      <c r="C34" s="45"/>
      <c r="D34" s="45"/>
      <c r="E34" s="45"/>
      <c r="F34" s="44"/>
      <c r="G34" s="45"/>
      <c r="H34" s="45"/>
      <c r="I34" s="45"/>
      <c r="J34" s="45"/>
      <c r="K34" s="71" t="s">
        <v>3056</v>
      </c>
      <c r="L34" s="46">
        <v>0</v>
      </c>
      <c r="M34" s="46">
        <v>10767</v>
      </c>
      <c r="N34" s="46">
        <v>0</v>
      </c>
      <c r="O34" s="46">
        <v>0</v>
      </c>
      <c r="P34" s="46">
        <v>101955</v>
      </c>
      <c r="Q34" s="46">
        <v>0</v>
      </c>
      <c r="R34" s="78"/>
      <c r="S34" s="78"/>
      <c r="T34" s="78"/>
    </row>
    <row r="35" spans="1:20" ht="17.100000000000001" customHeight="1">
      <c r="A35" s="44"/>
      <c r="B35" s="45"/>
      <c r="C35" s="45"/>
      <c r="D35" s="45"/>
      <c r="E35" s="45"/>
      <c r="F35" s="44"/>
      <c r="G35" s="45"/>
      <c r="H35" s="45"/>
      <c r="I35" s="45"/>
      <c r="J35" s="45"/>
      <c r="K35" s="71" t="s">
        <v>3057</v>
      </c>
      <c r="L35" s="46">
        <v>0</v>
      </c>
      <c r="M35" s="46">
        <v>17391</v>
      </c>
      <c r="N35" s="46">
        <v>0</v>
      </c>
      <c r="O35" s="46">
        <v>0</v>
      </c>
      <c r="P35" s="46">
        <v>8285</v>
      </c>
      <c r="Q35" s="46">
        <v>0</v>
      </c>
      <c r="R35" s="78"/>
      <c r="S35" s="78"/>
      <c r="T35" s="78"/>
    </row>
    <row r="36" spans="1:20" ht="17.100000000000001" customHeight="1">
      <c r="A36" s="44"/>
      <c r="B36" s="45"/>
      <c r="C36" s="45"/>
      <c r="D36" s="45"/>
      <c r="E36" s="45"/>
      <c r="F36" s="44"/>
      <c r="G36" s="45"/>
      <c r="H36" s="45"/>
      <c r="I36" s="45"/>
      <c r="J36" s="45"/>
      <c r="K36" s="71" t="s">
        <v>3042</v>
      </c>
      <c r="L36" s="46">
        <v>0</v>
      </c>
      <c r="M36" s="46">
        <v>4858</v>
      </c>
      <c r="N36" s="46">
        <v>0</v>
      </c>
      <c r="O36" s="46">
        <v>0</v>
      </c>
      <c r="P36" s="46">
        <v>5712</v>
      </c>
      <c r="Q36" s="46">
        <v>0</v>
      </c>
      <c r="R36" s="78"/>
      <c r="S36" s="78"/>
      <c r="T36" s="78"/>
    </row>
    <row r="37" spans="1:20" ht="17.100000000000001" customHeight="1">
      <c r="A37" s="44"/>
      <c r="B37" s="45"/>
      <c r="C37" s="45"/>
      <c r="D37" s="45"/>
      <c r="E37" s="45"/>
      <c r="F37" s="44"/>
      <c r="G37" s="45"/>
      <c r="H37" s="45"/>
      <c r="I37" s="45"/>
      <c r="J37" s="45"/>
      <c r="K37" s="71" t="s">
        <v>3044</v>
      </c>
      <c r="L37" s="46">
        <v>0</v>
      </c>
      <c r="M37" s="46">
        <v>63046</v>
      </c>
      <c r="N37" s="46">
        <v>0</v>
      </c>
      <c r="O37" s="46">
        <v>0</v>
      </c>
      <c r="P37" s="46">
        <v>66003</v>
      </c>
      <c r="Q37" s="46">
        <v>0</v>
      </c>
      <c r="R37" s="78"/>
      <c r="S37" s="78"/>
      <c r="T37" s="78"/>
    </row>
    <row r="38" spans="1:20" ht="17.100000000000001" customHeight="1">
      <c r="A38" s="44"/>
      <c r="B38" s="45"/>
      <c r="C38" s="45"/>
      <c r="D38" s="45"/>
      <c r="E38" s="45"/>
      <c r="F38" s="44"/>
      <c r="G38" s="45"/>
      <c r="H38" s="45"/>
      <c r="I38" s="45"/>
      <c r="J38" s="45"/>
      <c r="K38" s="71" t="s">
        <v>3046</v>
      </c>
      <c r="L38" s="46">
        <v>0</v>
      </c>
      <c r="M38" s="46">
        <v>0</v>
      </c>
      <c r="N38" s="46">
        <v>0</v>
      </c>
      <c r="O38" s="46">
        <v>0</v>
      </c>
      <c r="P38" s="46">
        <v>0</v>
      </c>
      <c r="Q38" s="46">
        <v>0</v>
      </c>
      <c r="R38" s="78"/>
      <c r="S38" s="78"/>
      <c r="T38" s="78"/>
    </row>
    <row r="39" spans="1:20" ht="17.100000000000001" customHeight="1">
      <c r="A39" s="44"/>
      <c r="B39" s="45"/>
      <c r="C39" s="45"/>
      <c r="D39" s="45"/>
      <c r="E39" s="45"/>
      <c r="F39" s="44"/>
      <c r="G39" s="45"/>
      <c r="H39" s="45"/>
      <c r="I39" s="45"/>
      <c r="J39" s="45"/>
      <c r="K39" s="71" t="s">
        <v>3058</v>
      </c>
      <c r="L39" s="46">
        <v>0</v>
      </c>
      <c r="M39" s="46">
        <v>645868</v>
      </c>
      <c r="N39" s="46">
        <v>0</v>
      </c>
      <c r="O39" s="46">
        <v>0</v>
      </c>
      <c r="P39" s="46">
        <v>881035</v>
      </c>
      <c r="Q39" s="46">
        <v>0</v>
      </c>
      <c r="R39" s="78"/>
      <c r="S39" s="78"/>
      <c r="T39" s="78"/>
    </row>
    <row r="40" spans="1:20" ht="17.100000000000001" customHeight="1">
      <c r="A40" s="44"/>
      <c r="B40" s="45"/>
      <c r="C40" s="45"/>
      <c r="D40" s="45"/>
      <c r="E40" s="45"/>
      <c r="F40" s="44"/>
      <c r="G40" s="45"/>
      <c r="H40" s="45"/>
      <c r="I40" s="45"/>
      <c r="J40" s="45"/>
      <c r="K40" s="71" t="s">
        <v>3059</v>
      </c>
      <c r="L40" s="46">
        <v>0</v>
      </c>
      <c r="M40" s="46">
        <v>-1478422</v>
      </c>
      <c r="N40" s="46">
        <v>0</v>
      </c>
      <c r="O40" s="46">
        <v>0</v>
      </c>
      <c r="P40" s="46">
        <v>-1941387</v>
      </c>
      <c r="Q40" s="46">
        <v>0</v>
      </c>
      <c r="R40" s="78"/>
      <c r="S40" s="78"/>
      <c r="T40" s="78"/>
    </row>
    <row r="41" spans="1:20" ht="17.100000000000001" customHeight="1">
      <c r="A41" s="44"/>
      <c r="B41" s="45"/>
      <c r="C41" s="45"/>
      <c r="D41" s="45"/>
      <c r="E41" s="45"/>
      <c r="F41" s="44"/>
      <c r="G41" s="45"/>
      <c r="H41" s="45"/>
      <c r="I41" s="45"/>
      <c r="J41" s="45"/>
      <c r="K41" s="74"/>
      <c r="L41" s="75"/>
      <c r="M41" s="75"/>
      <c r="N41" s="75"/>
      <c r="O41" s="75"/>
      <c r="P41" s="75"/>
      <c r="Q41" s="75"/>
      <c r="R41" s="78"/>
      <c r="S41" s="78"/>
      <c r="T41" s="78"/>
    </row>
    <row r="42" spans="1:20" ht="17.100000000000001" customHeight="1">
      <c r="A42" s="44"/>
      <c r="B42" s="45"/>
      <c r="C42" s="45"/>
      <c r="D42" s="45"/>
      <c r="E42" s="45"/>
      <c r="F42" s="44"/>
      <c r="G42" s="45"/>
      <c r="H42" s="45"/>
      <c r="I42" s="45"/>
      <c r="J42" s="45"/>
      <c r="K42" s="74"/>
      <c r="L42" s="75"/>
      <c r="M42" s="75"/>
      <c r="N42" s="75"/>
      <c r="O42" s="75"/>
      <c r="P42" s="75"/>
      <c r="Q42" s="75"/>
      <c r="R42" s="78"/>
      <c r="S42" s="78"/>
      <c r="T42" s="78"/>
    </row>
    <row r="43" spans="1:20" ht="17.100000000000001" customHeight="1">
      <c r="A43" s="43" t="s">
        <v>3060</v>
      </c>
      <c r="B43" s="46">
        <v>699405</v>
      </c>
      <c r="C43" s="46">
        <f>IF($L$2&lt;&gt;0,L3,IF($M$2&lt;&gt;0,M3,N3))</f>
        <v>0</v>
      </c>
      <c r="D43" s="46">
        <v>1085295</v>
      </c>
      <c r="E43" s="46">
        <f>IF($L$2&lt;&gt;0,O3,IF($M$2&lt;&gt;0,P3,Q3))</f>
        <v>0</v>
      </c>
      <c r="F43" s="43" t="s">
        <v>3060</v>
      </c>
      <c r="G43" s="46">
        <v>699405</v>
      </c>
      <c r="H43" s="46">
        <f>IF($L$2&lt;&gt;0,L43,IF($M$2&lt;&gt;0,M43,N43))</f>
        <v>0</v>
      </c>
      <c r="I43" s="46">
        <v>1085295</v>
      </c>
      <c r="J43" s="46">
        <f>IF($L$2&lt;&gt;0,O43,IF($M$2&lt;&gt;0,P43,Q43))</f>
        <v>0</v>
      </c>
      <c r="K43" s="71" t="s">
        <v>3061</v>
      </c>
      <c r="L43" s="46">
        <v>0</v>
      </c>
      <c r="M43" s="46">
        <v>699405</v>
      </c>
      <c r="N43" s="46">
        <v>0</v>
      </c>
      <c r="O43" s="46">
        <v>0</v>
      </c>
      <c r="P43" s="46">
        <v>1085295</v>
      </c>
      <c r="Q43" s="46">
        <v>0</v>
      </c>
      <c r="R43" s="78"/>
      <c r="S43" s="78"/>
      <c r="T43" s="78"/>
    </row>
    <row r="44" spans="1:20" ht="17.100000000000001" customHeight="1"/>
  </sheetData>
  <mergeCells count="11">
    <mergeCell ref="B5:C5"/>
    <mergeCell ref="D5:E5"/>
    <mergeCell ref="G5:H5"/>
    <mergeCell ref="I5:J5"/>
    <mergeCell ref="A5:A6"/>
    <mergeCell ref="F5:F6"/>
    <mergeCell ref="A1:J1"/>
    <mergeCell ref="A2:J2"/>
    <mergeCell ref="A3:J3"/>
    <mergeCell ref="A4:E4"/>
    <mergeCell ref="F4:J4"/>
  </mergeCells>
  <phoneticPr fontId="36" type="noConversion"/>
  <printOptions horizontalCentered="1" verticalCentered="1" gridLines="1"/>
  <pageMargins left="3" right="2" top="1" bottom="1" header="0.5" footer="0.5"/>
  <pageSetup scale="94" orientation="landscape" blackAndWhite="1"/>
  <headerFooter alignWithMargins="0">
    <oddHeader>&amp;C@$</oddHeader>
    <oddFooter>&amp;C@&amp;- &amp;P&amp;-$</oddFooter>
  </headerFooter>
</worksheet>
</file>

<file path=xl/worksheets/sheet53.xml><?xml version="1.0" encoding="utf-8"?>
<worksheet xmlns="http://schemas.openxmlformats.org/spreadsheetml/2006/main" xmlns:r="http://schemas.openxmlformats.org/officeDocument/2006/relationships">
  <sheetPr>
    <pageSetUpPr fitToPage="1"/>
  </sheetPr>
  <dimension ref="A1:C20"/>
  <sheetViews>
    <sheetView showGridLines="0" showZeros="0" workbookViewId="0">
      <selection activeCell="D25" sqref="D25"/>
    </sheetView>
  </sheetViews>
  <sheetFormatPr defaultColWidth="10.42578125" defaultRowHeight="14.25"/>
  <cols>
    <col min="1" max="3" width="45.85546875" style="41" customWidth="1"/>
    <col min="4" max="256" width="10.42578125" style="41" customWidth="1"/>
    <col min="257" max="16384" width="10.42578125" style="41"/>
  </cols>
  <sheetData>
    <row r="1" spans="1:3" ht="33.950000000000003" customHeight="1">
      <c r="A1" s="317" t="s">
        <v>3215</v>
      </c>
      <c r="B1" s="317"/>
      <c r="C1" s="317"/>
    </row>
    <row r="2" spans="1:3" ht="17.100000000000001" customHeight="1">
      <c r="A2" s="318" t="s">
        <v>3062</v>
      </c>
      <c r="B2" s="318"/>
      <c r="C2" s="318"/>
    </row>
    <row r="3" spans="1:3" ht="17.100000000000001" customHeight="1">
      <c r="A3" s="318" t="s">
        <v>64</v>
      </c>
      <c r="B3" s="318"/>
      <c r="C3" s="318"/>
    </row>
    <row r="4" spans="1:3" ht="23.25" customHeight="1">
      <c r="A4" s="43" t="s">
        <v>119</v>
      </c>
      <c r="B4" s="43" t="s">
        <v>66</v>
      </c>
      <c r="C4" s="43" t="s">
        <v>68</v>
      </c>
    </row>
    <row r="5" spans="1:3" ht="24.75" customHeight="1">
      <c r="A5" s="44" t="s">
        <v>3063</v>
      </c>
      <c r="B5" s="45"/>
      <c r="C5" s="46">
        <v>1049423</v>
      </c>
    </row>
    <row r="6" spans="1:3" ht="24.75" customHeight="1">
      <c r="A6" s="44" t="s">
        <v>3064</v>
      </c>
      <c r="B6" s="45"/>
      <c r="C6" s="46">
        <v>684691</v>
      </c>
    </row>
    <row r="7" spans="1:3" ht="24.75" customHeight="1">
      <c r="A7" s="44" t="s">
        <v>3065</v>
      </c>
      <c r="B7" s="45"/>
      <c r="C7" s="46">
        <v>364732</v>
      </c>
    </row>
    <row r="8" spans="1:3" ht="24.75" customHeight="1">
      <c r="A8" s="44" t="s">
        <v>3066</v>
      </c>
      <c r="B8" s="46">
        <v>1476300</v>
      </c>
      <c r="C8" s="45"/>
    </row>
    <row r="9" spans="1:3" ht="24.75" customHeight="1">
      <c r="A9" s="44" t="s">
        <v>3064</v>
      </c>
      <c r="B9" s="46">
        <v>846900</v>
      </c>
      <c r="C9" s="45"/>
    </row>
    <row r="10" spans="1:3" ht="24.75" customHeight="1">
      <c r="A10" s="44" t="s">
        <v>3065</v>
      </c>
      <c r="B10" s="46">
        <v>629400</v>
      </c>
      <c r="C10" s="45"/>
    </row>
    <row r="11" spans="1:3" ht="24.75" customHeight="1">
      <c r="A11" s="44" t="s">
        <v>3067</v>
      </c>
      <c r="B11" s="45"/>
      <c r="C11" s="46">
        <v>316064</v>
      </c>
    </row>
    <row r="12" spans="1:3" ht="24.75" customHeight="1">
      <c r="A12" s="44" t="s">
        <v>3064</v>
      </c>
      <c r="B12" s="45"/>
      <c r="C12" s="46">
        <v>133514</v>
      </c>
    </row>
    <row r="13" spans="1:3" ht="24.75" customHeight="1">
      <c r="A13" s="44" t="s">
        <v>3065</v>
      </c>
      <c r="B13" s="45"/>
      <c r="C13" s="46">
        <v>182550</v>
      </c>
    </row>
    <row r="14" spans="1:3" ht="24.75" customHeight="1">
      <c r="A14" s="44" t="s">
        <v>3068</v>
      </c>
      <c r="B14" s="45"/>
      <c r="C14" s="46">
        <v>57243</v>
      </c>
    </row>
    <row r="15" spans="1:3" ht="24.75" customHeight="1">
      <c r="A15" s="44" t="s">
        <v>3064</v>
      </c>
      <c r="B15" s="45"/>
      <c r="C15" s="46">
        <v>31084</v>
      </c>
    </row>
    <row r="16" spans="1:3" ht="24.75" customHeight="1">
      <c r="A16" s="44" t="s">
        <v>3065</v>
      </c>
      <c r="B16" s="45"/>
      <c r="C16" s="46">
        <v>26159</v>
      </c>
    </row>
    <row r="17" spans="1:3" ht="24.75" customHeight="1">
      <c r="A17" s="44" t="s">
        <v>3069</v>
      </c>
      <c r="B17" s="45"/>
      <c r="C17" s="46">
        <v>1308519</v>
      </c>
    </row>
    <row r="18" spans="1:3" ht="24.75" customHeight="1">
      <c r="A18" s="44" t="s">
        <v>3064</v>
      </c>
      <c r="B18" s="45"/>
      <c r="C18" s="46">
        <v>787396</v>
      </c>
    </row>
    <row r="19" spans="1:3" ht="24.75" customHeight="1">
      <c r="A19" s="44" t="s">
        <v>3065</v>
      </c>
      <c r="B19" s="45"/>
      <c r="C19" s="46">
        <v>521123</v>
      </c>
    </row>
    <row r="20" spans="1:3" ht="17.100000000000001" customHeight="1"/>
  </sheetData>
  <mergeCells count="3">
    <mergeCell ref="A1:C1"/>
    <mergeCell ref="A2:C2"/>
    <mergeCell ref="A3:C3"/>
  </mergeCells>
  <phoneticPr fontId="36" type="noConversion"/>
  <printOptions horizontalCentered="1" gridLines="1"/>
  <pageMargins left="3" right="2" top="5" bottom="1" header="0" footer="0"/>
  <pageSetup orientation="landscape" blackAndWhite="1"/>
  <headerFooter alignWithMargins="0">
    <oddHeader>&amp;C@$</oddHeader>
    <oddFooter>&amp;C@&amp;- &amp;P&amp;-$</oddFooter>
  </headerFooter>
</worksheet>
</file>

<file path=xl/worksheets/sheet54.xml><?xml version="1.0" encoding="utf-8"?>
<worksheet xmlns="http://schemas.openxmlformats.org/spreadsheetml/2006/main" xmlns:r="http://schemas.openxmlformats.org/officeDocument/2006/relationships">
  <dimension ref="A1:AD38"/>
  <sheetViews>
    <sheetView showGridLines="0" showZeros="0" workbookViewId="0">
      <selection sqref="A1:AD1"/>
    </sheetView>
  </sheetViews>
  <sheetFormatPr defaultColWidth="10.42578125" defaultRowHeight="14.25"/>
  <cols>
    <col min="1" max="1" width="23.85546875" style="41" customWidth="1"/>
    <col min="2" max="3" width="11" style="41" customWidth="1"/>
    <col min="4" max="4" width="13.7109375" style="41" customWidth="1"/>
    <col min="5" max="7" width="13.42578125" style="41" customWidth="1"/>
    <col min="8" max="8" width="13" style="41" customWidth="1"/>
    <col min="9" max="10" width="12.7109375" style="41" customWidth="1"/>
    <col min="11" max="11" width="13.28515625" style="41" customWidth="1"/>
    <col min="12" max="12" width="13.85546875" style="41" customWidth="1"/>
    <col min="13" max="14" width="15.140625" style="41" customWidth="1"/>
    <col min="15" max="15" width="12.5703125" style="41" customWidth="1"/>
    <col min="16" max="16" width="13.28515625" style="41" customWidth="1"/>
    <col min="17" max="18" width="13.140625" style="41" customWidth="1"/>
    <col min="19" max="19" width="13.85546875" style="41" customWidth="1"/>
    <col min="20" max="21" width="12.140625" style="41" customWidth="1"/>
    <col min="22" max="22" width="13.28515625" style="41" customWidth="1"/>
    <col min="23" max="25" width="13.140625" style="41" customWidth="1"/>
    <col min="26" max="26" width="13.85546875" style="41" customWidth="1"/>
    <col min="27" max="28" width="16.7109375" style="41" customWidth="1"/>
    <col min="29" max="30" width="12.7109375" style="41" customWidth="1"/>
    <col min="31" max="256" width="10.42578125" style="41" customWidth="1"/>
    <col min="257" max="16384" width="10.42578125" style="41"/>
  </cols>
  <sheetData>
    <row r="1" spans="1:30" ht="33.950000000000003" customHeight="1">
      <c r="A1" s="317" t="s">
        <v>3216</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row>
    <row r="2" spans="1:30" ht="17.100000000000001" customHeight="1">
      <c r="A2" s="318" t="s">
        <v>3070</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row>
    <row r="3" spans="1:30" ht="17.100000000000001" customHeight="1">
      <c r="A3" s="318" t="s">
        <v>3071</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0" ht="15.75" customHeight="1">
      <c r="A4" s="319" t="s">
        <v>65</v>
      </c>
      <c r="B4" s="326" t="s">
        <v>3072</v>
      </c>
      <c r="C4" s="323"/>
      <c r="D4" s="322" t="s">
        <v>3073</v>
      </c>
      <c r="E4" s="322"/>
      <c r="F4" s="322"/>
      <c r="G4" s="323"/>
      <c r="H4" s="368" t="s">
        <v>3074</v>
      </c>
      <c r="I4" s="368"/>
      <c r="J4" s="368"/>
      <c r="K4" s="368"/>
      <c r="L4" s="368"/>
      <c r="M4" s="368"/>
      <c r="N4" s="368"/>
      <c r="O4" s="368"/>
      <c r="P4" s="368"/>
      <c r="Q4" s="368"/>
      <c r="R4" s="368"/>
      <c r="S4" s="368"/>
      <c r="T4" s="368"/>
      <c r="U4" s="368"/>
      <c r="V4" s="368"/>
      <c r="W4" s="368"/>
      <c r="X4" s="368"/>
      <c r="Y4" s="369"/>
      <c r="Z4" s="322" t="s">
        <v>3075</v>
      </c>
      <c r="AA4" s="322"/>
      <c r="AB4" s="323"/>
      <c r="AC4" s="323" t="s">
        <v>3076</v>
      </c>
      <c r="AD4" s="322" t="s">
        <v>3077</v>
      </c>
    </row>
    <row r="5" spans="1:30" ht="15.75" customHeight="1">
      <c r="A5" s="319"/>
      <c r="B5" s="379"/>
      <c r="C5" s="377"/>
      <c r="D5" s="319"/>
      <c r="E5" s="319"/>
      <c r="F5" s="319"/>
      <c r="G5" s="319"/>
      <c r="H5" s="326" t="s">
        <v>3078</v>
      </c>
      <c r="I5" s="322"/>
      <c r="J5" s="322"/>
      <c r="K5" s="322"/>
      <c r="L5" s="322"/>
      <c r="M5" s="322"/>
      <c r="N5" s="323"/>
      <c r="O5" s="322" t="s">
        <v>3079</v>
      </c>
      <c r="P5" s="322"/>
      <c r="Q5" s="322"/>
      <c r="R5" s="322"/>
      <c r="S5" s="322"/>
      <c r="T5" s="322"/>
      <c r="U5" s="323"/>
      <c r="V5" s="370" t="s">
        <v>3080</v>
      </c>
      <c r="W5" s="370"/>
      <c r="X5" s="370"/>
      <c r="Y5" s="371"/>
      <c r="Z5" s="319"/>
      <c r="AA5" s="320"/>
      <c r="AB5" s="377"/>
      <c r="AC5" s="325"/>
      <c r="AD5" s="319"/>
    </row>
    <row r="6" spans="1:30" ht="15.75" customHeight="1">
      <c r="A6" s="319"/>
      <c r="B6" s="373" t="s">
        <v>3081</v>
      </c>
      <c r="C6" s="328" t="s">
        <v>3082</v>
      </c>
      <c r="D6" s="375" t="s">
        <v>3083</v>
      </c>
      <c r="E6" s="323" t="s">
        <v>3084</v>
      </c>
      <c r="F6" s="323" t="s">
        <v>3085</v>
      </c>
      <c r="G6" s="323" t="s">
        <v>3086</v>
      </c>
      <c r="H6" s="323" t="s">
        <v>1940</v>
      </c>
      <c r="I6" s="322" t="s">
        <v>3084</v>
      </c>
      <c r="J6" s="322"/>
      <c r="K6" s="322"/>
      <c r="L6" s="322"/>
      <c r="M6" s="375" t="s">
        <v>3085</v>
      </c>
      <c r="N6" s="323" t="s">
        <v>3086</v>
      </c>
      <c r="O6" s="323" t="s">
        <v>1940</v>
      </c>
      <c r="P6" s="322" t="s">
        <v>3084</v>
      </c>
      <c r="Q6" s="322"/>
      <c r="R6" s="322"/>
      <c r="S6" s="323"/>
      <c r="T6" s="323" t="s">
        <v>3085</v>
      </c>
      <c r="U6" s="323" t="s">
        <v>3086</v>
      </c>
      <c r="V6" s="325" t="s">
        <v>150</v>
      </c>
      <c r="W6" s="325" t="s">
        <v>3084</v>
      </c>
      <c r="X6" s="325" t="s">
        <v>3085</v>
      </c>
      <c r="Y6" s="325" t="s">
        <v>3086</v>
      </c>
      <c r="Z6" s="323" t="s">
        <v>1940</v>
      </c>
      <c r="AA6" s="372" t="s">
        <v>3087</v>
      </c>
      <c r="AB6" s="372"/>
      <c r="AC6" s="378"/>
      <c r="AD6" s="319"/>
    </row>
    <row r="7" spans="1:30" ht="29.25" customHeight="1">
      <c r="A7" s="320"/>
      <c r="B7" s="374"/>
      <c r="C7" s="329"/>
      <c r="D7" s="376"/>
      <c r="E7" s="377"/>
      <c r="F7" s="377"/>
      <c r="G7" s="377"/>
      <c r="H7" s="320"/>
      <c r="I7" s="59" t="s">
        <v>150</v>
      </c>
      <c r="J7" s="60" t="s">
        <v>3088</v>
      </c>
      <c r="K7" s="60" t="s">
        <v>3089</v>
      </c>
      <c r="L7" s="61" t="s">
        <v>3090</v>
      </c>
      <c r="M7" s="377"/>
      <c r="N7" s="377"/>
      <c r="O7" s="320"/>
      <c r="P7" s="62" t="s">
        <v>150</v>
      </c>
      <c r="Q7" s="60" t="s">
        <v>3088</v>
      </c>
      <c r="R7" s="60" t="s">
        <v>3089</v>
      </c>
      <c r="S7" s="61" t="s">
        <v>3090</v>
      </c>
      <c r="T7" s="377"/>
      <c r="U7" s="377"/>
      <c r="V7" s="377"/>
      <c r="W7" s="377"/>
      <c r="X7" s="377"/>
      <c r="Y7" s="377"/>
      <c r="Z7" s="320"/>
      <c r="AA7" s="62" t="s">
        <v>3091</v>
      </c>
      <c r="AB7" s="64" t="s">
        <v>3079</v>
      </c>
      <c r="AC7" s="376"/>
      <c r="AD7" s="320"/>
    </row>
    <row r="8" spans="1:30" ht="17.100000000000001" customHeight="1">
      <c r="A8" s="44" t="s">
        <v>190</v>
      </c>
      <c r="B8" s="46">
        <v>144</v>
      </c>
      <c r="C8" s="46">
        <v>68</v>
      </c>
      <c r="D8" s="46">
        <v>2480</v>
      </c>
      <c r="E8" s="46">
        <v>2480</v>
      </c>
      <c r="F8" s="46">
        <v>0</v>
      </c>
      <c r="G8" s="46">
        <v>0</v>
      </c>
      <c r="H8" s="46">
        <v>2470</v>
      </c>
      <c r="I8" s="46">
        <v>2470</v>
      </c>
      <c r="J8" s="46">
        <v>1099</v>
      </c>
      <c r="K8" s="46">
        <v>474</v>
      </c>
      <c r="L8" s="46">
        <v>897</v>
      </c>
      <c r="M8" s="46">
        <v>0</v>
      </c>
      <c r="N8" s="46">
        <v>0</v>
      </c>
      <c r="O8" s="46">
        <v>0</v>
      </c>
      <c r="P8" s="46">
        <v>0</v>
      </c>
      <c r="Q8" s="46">
        <v>0</v>
      </c>
      <c r="R8" s="46">
        <v>0</v>
      </c>
      <c r="S8" s="46">
        <v>0</v>
      </c>
      <c r="T8" s="46">
        <v>0</v>
      </c>
      <c r="U8" s="46">
        <v>0</v>
      </c>
      <c r="V8" s="46">
        <v>10</v>
      </c>
      <c r="W8" s="46">
        <v>10</v>
      </c>
      <c r="X8" s="46">
        <v>0</v>
      </c>
      <c r="Y8" s="46">
        <v>0</v>
      </c>
      <c r="Z8" s="46">
        <v>111</v>
      </c>
      <c r="AA8" s="46">
        <v>111</v>
      </c>
      <c r="AB8" s="65">
        <v>0</v>
      </c>
      <c r="AC8" s="46">
        <v>0</v>
      </c>
      <c r="AD8" s="46">
        <v>32</v>
      </c>
    </row>
    <row r="9" spans="1:30" ht="17.100000000000001" customHeight="1">
      <c r="A9" s="44" t="s">
        <v>218</v>
      </c>
      <c r="B9" s="46">
        <v>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row>
    <row r="10" spans="1:30" ht="17.100000000000001" customHeight="1">
      <c r="A10" s="44" t="s">
        <v>220</v>
      </c>
      <c r="B10" s="46">
        <v>28</v>
      </c>
      <c r="C10" s="46">
        <v>13</v>
      </c>
      <c r="D10" s="46">
        <v>1871</v>
      </c>
      <c r="E10" s="46">
        <v>1871</v>
      </c>
      <c r="F10" s="46">
        <v>0</v>
      </c>
      <c r="G10" s="46">
        <v>0</v>
      </c>
      <c r="H10" s="46">
        <v>1871</v>
      </c>
      <c r="I10" s="46">
        <v>1871</v>
      </c>
      <c r="J10" s="46">
        <v>1593</v>
      </c>
      <c r="K10" s="46">
        <v>54</v>
      </c>
      <c r="L10" s="46">
        <v>224</v>
      </c>
      <c r="M10" s="46">
        <v>0</v>
      </c>
      <c r="N10" s="46">
        <v>0</v>
      </c>
      <c r="O10" s="46">
        <v>0</v>
      </c>
      <c r="P10" s="46">
        <v>0</v>
      </c>
      <c r="Q10" s="46">
        <v>0</v>
      </c>
      <c r="R10" s="46">
        <v>0</v>
      </c>
      <c r="S10" s="46">
        <v>0</v>
      </c>
      <c r="T10" s="46">
        <v>0</v>
      </c>
      <c r="U10" s="46">
        <v>0</v>
      </c>
      <c r="V10" s="46">
        <v>0</v>
      </c>
      <c r="W10" s="46">
        <v>0</v>
      </c>
      <c r="X10" s="46">
        <v>0</v>
      </c>
      <c r="Y10" s="46">
        <v>0</v>
      </c>
      <c r="Z10" s="46">
        <v>1</v>
      </c>
      <c r="AA10" s="46">
        <v>1</v>
      </c>
      <c r="AB10" s="46">
        <v>0</v>
      </c>
      <c r="AC10" s="46">
        <v>0</v>
      </c>
      <c r="AD10" s="46">
        <v>10</v>
      </c>
    </row>
    <row r="11" spans="1:30" ht="17.100000000000001" customHeight="1">
      <c r="A11" s="44" t="s">
        <v>232</v>
      </c>
      <c r="B11" s="46">
        <v>55</v>
      </c>
      <c r="C11" s="46">
        <v>45</v>
      </c>
      <c r="D11" s="46">
        <v>7059</v>
      </c>
      <c r="E11" s="46">
        <v>7059</v>
      </c>
      <c r="F11" s="46">
        <v>0</v>
      </c>
      <c r="G11" s="46">
        <v>0</v>
      </c>
      <c r="H11" s="46">
        <v>7053</v>
      </c>
      <c r="I11" s="46">
        <v>7053</v>
      </c>
      <c r="J11" s="46">
        <v>30</v>
      </c>
      <c r="K11" s="46">
        <v>76</v>
      </c>
      <c r="L11" s="46">
        <v>6947</v>
      </c>
      <c r="M11" s="46">
        <v>0</v>
      </c>
      <c r="N11" s="46">
        <v>0</v>
      </c>
      <c r="O11" s="46">
        <v>0</v>
      </c>
      <c r="P11" s="46">
        <v>0</v>
      </c>
      <c r="Q11" s="46">
        <v>0</v>
      </c>
      <c r="R11" s="46">
        <v>0</v>
      </c>
      <c r="S11" s="46">
        <v>0</v>
      </c>
      <c r="T11" s="46">
        <v>0</v>
      </c>
      <c r="U11" s="46">
        <v>0</v>
      </c>
      <c r="V11" s="46">
        <v>6</v>
      </c>
      <c r="W11" s="46">
        <v>6</v>
      </c>
      <c r="X11" s="46">
        <v>0</v>
      </c>
      <c r="Y11" s="46">
        <v>0</v>
      </c>
      <c r="Z11" s="46">
        <v>341</v>
      </c>
      <c r="AA11" s="46">
        <v>341</v>
      </c>
      <c r="AB11" s="46">
        <v>0</v>
      </c>
      <c r="AC11" s="46">
        <v>71696</v>
      </c>
      <c r="AD11" s="46">
        <v>165</v>
      </c>
    </row>
    <row r="12" spans="1:30" ht="17.100000000000001" customHeight="1">
      <c r="A12" s="44" t="s">
        <v>243</v>
      </c>
      <c r="B12" s="46">
        <v>13</v>
      </c>
      <c r="C12" s="46">
        <v>13</v>
      </c>
      <c r="D12" s="46">
        <v>154</v>
      </c>
      <c r="E12" s="46">
        <v>154</v>
      </c>
      <c r="F12" s="46">
        <v>0</v>
      </c>
      <c r="G12" s="46">
        <v>0</v>
      </c>
      <c r="H12" s="46">
        <v>154</v>
      </c>
      <c r="I12" s="46">
        <v>154</v>
      </c>
      <c r="J12" s="46">
        <v>24</v>
      </c>
      <c r="K12" s="46">
        <v>17</v>
      </c>
      <c r="L12" s="46">
        <v>113</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5</v>
      </c>
    </row>
    <row r="13" spans="1:30" ht="17.100000000000001" customHeight="1">
      <c r="A13" s="44" t="s">
        <v>254</v>
      </c>
      <c r="B13" s="46">
        <v>27</v>
      </c>
      <c r="C13" s="46">
        <v>20</v>
      </c>
      <c r="D13" s="46">
        <v>1043</v>
      </c>
      <c r="E13" s="46">
        <v>1043</v>
      </c>
      <c r="F13" s="46">
        <v>0</v>
      </c>
      <c r="G13" s="46">
        <v>0</v>
      </c>
      <c r="H13" s="46">
        <v>1020</v>
      </c>
      <c r="I13" s="46">
        <v>1020</v>
      </c>
      <c r="J13" s="46">
        <v>55</v>
      </c>
      <c r="K13" s="46">
        <v>39</v>
      </c>
      <c r="L13" s="46">
        <v>926</v>
      </c>
      <c r="M13" s="46">
        <v>0</v>
      </c>
      <c r="N13" s="46">
        <v>0</v>
      </c>
      <c r="O13" s="46">
        <v>0</v>
      </c>
      <c r="P13" s="46">
        <v>0</v>
      </c>
      <c r="Q13" s="46">
        <v>0</v>
      </c>
      <c r="R13" s="46">
        <v>0</v>
      </c>
      <c r="S13" s="46">
        <v>0</v>
      </c>
      <c r="T13" s="46">
        <v>0</v>
      </c>
      <c r="U13" s="46">
        <v>0</v>
      </c>
      <c r="V13" s="46">
        <v>23</v>
      </c>
      <c r="W13" s="46">
        <v>23</v>
      </c>
      <c r="X13" s="46">
        <v>0</v>
      </c>
      <c r="Y13" s="46">
        <v>0</v>
      </c>
      <c r="Z13" s="46">
        <v>0</v>
      </c>
      <c r="AA13" s="46">
        <v>0</v>
      </c>
      <c r="AB13" s="46">
        <v>0</v>
      </c>
      <c r="AC13" s="46">
        <v>0</v>
      </c>
      <c r="AD13" s="46">
        <v>8</v>
      </c>
    </row>
    <row r="14" spans="1:30" ht="17.100000000000001" customHeight="1">
      <c r="A14" s="44" t="s">
        <v>261</v>
      </c>
      <c r="B14" s="46">
        <v>40</v>
      </c>
      <c r="C14" s="46">
        <v>38</v>
      </c>
      <c r="D14" s="46">
        <v>1013</v>
      </c>
      <c r="E14" s="46">
        <v>617</v>
      </c>
      <c r="F14" s="46">
        <v>210</v>
      </c>
      <c r="G14" s="46">
        <v>186</v>
      </c>
      <c r="H14" s="46">
        <v>1013</v>
      </c>
      <c r="I14" s="46">
        <v>617</v>
      </c>
      <c r="J14" s="46">
        <v>86</v>
      </c>
      <c r="K14" s="46">
        <v>261</v>
      </c>
      <c r="L14" s="46">
        <v>270</v>
      </c>
      <c r="M14" s="46">
        <v>210</v>
      </c>
      <c r="N14" s="46">
        <v>186</v>
      </c>
      <c r="O14" s="46">
        <v>0</v>
      </c>
      <c r="P14" s="46">
        <v>0</v>
      </c>
      <c r="Q14" s="46">
        <v>0</v>
      </c>
      <c r="R14" s="46">
        <v>0</v>
      </c>
      <c r="S14" s="46">
        <v>0</v>
      </c>
      <c r="T14" s="46">
        <v>0</v>
      </c>
      <c r="U14" s="46">
        <v>0</v>
      </c>
      <c r="V14" s="46">
        <v>0</v>
      </c>
      <c r="W14" s="46">
        <v>0</v>
      </c>
      <c r="X14" s="46">
        <v>0</v>
      </c>
      <c r="Y14" s="46">
        <v>0</v>
      </c>
      <c r="Z14" s="46">
        <v>0</v>
      </c>
      <c r="AA14" s="46">
        <v>0</v>
      </c>
      <c r="AB14" s="46">
        <v>0</v>
      </c>
      <c r="AC14" s="46">
        <v>0</v>
      </c>
      <c r="AD14" s="46">
        <v>19</v>
      </c>
    </row>
    <row r="15" spans="1:30" ht="17.100000000000001" customHeight="1">
      <c r="A15" s="44" t="s">
        <v>281</v>
      </c>
      <c r="B15" s="46">
        <v>29</v>
      </c>
      <c r="C15" s="46">
        <v>28</v>
      </c>
      <c r="D15" s="46">
        <v>2826</v>
      </c>
      <c r="E15" s="46">
        <v>2826</v>
      </c>
      <c r="F15" s="46">
        <v>0</v>
      </c>
      <c r="G15" s="46">
        <v>0</v>
      </c>
      <c r="H15" s="46">
        <v>2773</v>
      </c>
      <c r="I15" s="46">
        <v>2773</v>
      </c>
      <c r="J15" s="46">
        <v>54</v>
      </c>
      <c r="K15" s="46">
        <v>75</v>
      </c>
      <c r="L15" s="46">
        <v>2644</v>
      </c>
      <c r="M15" s="46">
        <v>0</v>
      </c>
      <c r="N15" s="46">
        <v>0</v>
      </c>
      <c r="O15" s="46">
        <v>0</v>
      </c>
      <c r="P15" s="46">
        <v>0</v>
      </c>
      <c r="Q15" s="46">
        <v>0</v>
      </c>
      <c r="R15" s="46">
        <v>0</v>
      </c>
      <c r="S15" s="46">
        <v>0</v>
      </c>
      <c r="T15" s="46">
        <v>0</v>
      </c>
      <c r="U15" s="46">
        <v>0</v>
      </c>
      <c r="V15" s="46">
        <v>53</v>
      </c>
      <c r="W15" s="46">
        <v>53</v>
      </c>
      <c r="X15" s="46">
        <v>0</v>
      </c>
      <c r="Y15" s="46">
        <v>0</v>
      </c>
      <c r="Z15" s="46">
        <v>1634</v>
      </c>
      <c r="AA15" s="46">
        <v>35</v>
      </c>
      <c r="AB15" s="46">
        <v>0</v>
      </c>
      <c r="AC15" s="46">
        <v>0</v>
      </c>
      <c r="AD15" s="46">
        <v>18</v>
      </c>
    </row>
    <row r="16" spans="1:30" ht="17.100000000000001" customHeight="1">
      <c r="A16" s="44" t="s">
        <v>295</v>
      </c>
      <c r="B16" s="46">
        <v>10</v>
      </c>
      <c r="C16" s="46">
        <v>4</v>
      </c>
      <c r="D16" s="46">
        <v>143</v>
      </c>
      <c r="E16" s="46">
        <v>143</v>
      </c>
      <c r="F16" s="46">
        <v>0</v>
      </c>
      <c r="G16" s="46">
        <v>0</v>
      </c>
      <c r="H16" s="46">
        <v>143</v>
      </c>
      <c r="I16" s="46">
        <v>143</v>
      </c>
      <c r="J16" s="46">
        <v>23</v>
      </c>
      <c r="K16" s="46">
        <v>36</v>
      </c>
      <c r="L16" s="46">
        <v>84</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1</v>
      </c>
    </row>
    <row r="17" spans="1:30" ht="17.100000000000001" customHeight="1">
      <c r="A17" s="44" t="s">
        <v>311</v>
      </c>
      <c r="B17" s="46">
        <v>31</v>
      </c>
      <c r="C17" s="46">
        <v>29</v>
      </c>
      <c r="D17" s="46">
        <v>958</v>
      </c>
      <c r="E17" s="46">
        <v>958</v>
      </c>
      <c r="F17" s="46">
        <v>0</v>
      </c>
      <c r="G17" s="46">
        <v>0</v>
      </c>
      <c r="H17" s="46">
        <v>958</v>
      </c>
      <c r="I17" s="46">
        <v>958</v>
      </c>
      <c r="J17" s="46">
        <v>41</v>
      </c>
      <c r="K17" s="46">
        <v>78</v>
      </c>
      <c r="L17" s="46">
        <v>839</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32</v>
      </c>
    </row>
    <row r="18" spans="1:30" ht="17.100000000000001" customHeight="1">
      <c r="A18" s="44" t="s">
        <v>318</v>
      </c>
      <c r="B18" s="46">
        <v>66</v>
      </c>
      <c r="C18" s="46">
        <v>55</v>
      </c>
      <c r="D18" s="46">
        <v>924</v>
      </c>
      <c r="E18" s="46">
        <v>924</v>
      </c>
      <c r="F18" s="46">
        <v>0</v>
      </c>
      <c r="G18" s="46">
        <v>0</v>
      </c>
      <c r="H18" s="46">
        <v>924</v>
      </c>
      <c r="I18" s="46">
        <v>924</v>
      </c>
      <c r="J18" s="46">
        <v>80</v>
      </c>
      <c r="K18" s="46">
        <v>83</v>
      </c>
      <c r="L18" s="46">
        <v>761</v>
      </c>
      <c r="M18" s="46">
        <v>0</v>
      </c>
      <c r="N18" s="46">
        <v>0</v>
      </c>
      <c r="O18" s="46">
        <v>0</v>
      </c>
      <c r="P18" s="46">
        <v>0</v>
      </c>
      <c r="Q18" s="46">
        <v>0</v>
      </c>
      <c r="R18" s="46">
        <v>0</v>
      </c>
      <c r="S18" s="46">
        <v>0</v>
      </c>
      <c r="T18" s="46">
        <v>0</v>
      </c>
      <c r="U18" s="46">
        <v>0</v>
      </c>
      <c r="V18" s="46">
        <v>0</v>
      </c>
      <c r="W18" s="46">
        <v>0</v>
      </c>
      <c r="X18" s="46">
        <v>0</v>
      </c>
      <c r="Y18" s="46">
        <v>0</v>
      </c>
      <c r="Z18" s="46">
        <v>5</v>
      </c>
      <c r="AA18" s="46">
        <v>5</v>
      </c>
      <c r="AB18" s="46">
        <v>0</v>
      </c>
      <c r="AC18" s="46">
        <v>0</v>
      </c>
      <c r="AD18" s="46">
        <v>49</v>
      </c>
    </row>
    <row r="19" spans="1:30" ht="17.100000000000001" customHeight="1">
      <c r="A19" s="44" t="s">
        <v>329</v>
      </c>
      <c r="B19" s="46">
        <v>8</v>
      </c>
      <c r="C19" s="46">
        <v>4</v>
      </c>
      <c r="D19" s="46">
        <v>303</v>
      </c>
      <c r="E19" s="46">
        <v>303</v>
      </c>
      <c r="F19" s="46">
        <v>0</v>
      </c>
      <c r="G19" s="46">
        <v>0</v>
      </c>
      <c r="H19" s="46">
        <v>303</v>
      </c>
      <c r="I19" s="46">
        <v>303</v>
      </c>
      <c r="J19" s="46">
        <v>23</v>
      </c>
      <c r="K19" s="46">
        <v>0</v>
      </c>
      <c r="L19" s="46">
        <v>280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3</v>
      </c>
    </row>
    <row r="20" spans="1:30" ht="17.100000000000001" customHeight="1">
      <c r="A20" s="44" t="s">
        <v>337</v>
      </c>
      <c r="B20" s="46">
        <v>15</v>
      </c>
      <c r="C20" s="46">
        <v>14</v>
      </c>
      <c r="D20" s="46">
        <v>233</v>
      </c>
      <c r="E20" s="46">
        <v>233</v>
      </c>
      <c r="F20" s="46">
        <v>0</v>
      </c>
      <c r="G20" s="46">
        <v>0</v>
      </c>
      <c r="H20" s="46">
        <v>206</v>
      </c>
      <c r="I20" s="46">
        <v>206</v>
      </c>
      <c r="J20" s="46">
        <v>72</v>
      </c>
      <c r="K20" s="46">
        <v>52</v>
      </c>
      <c r="L20" s="46">
        <v>82</v>
      </c>
      <c r="M20" s="46">
        <v>0</v>
      </c>
      <c r="N20" s="46">
        <v>0</v>
      </c>
      <c r="O20" s="46">
        <v>0</v>
      </c>
      <c r="P20" s="46">
        <v>0</v>
      </c>
      <c r="Q20" s="46">
        <v>0</v>
      </c>
      <c r="R20" s="46">
        <v>0</v>
      </c>
      <c r="S20" s="46">
        <v>0</v>
      </c>
      <c r="T20" s="46">
        <v>0</v>
      </c>
      <c r="U20" s="46">
        <v>0</v>
      </c>
      <c r="V20" s="46">
        <v>27</v>
      </c>
      <c r="W20" s="46">
        <v>27</v>
      </c>
      <c r="X20" s="46">
        <v>0</v>
      </c>
      <c r="Y20" s="46">
        <v>0</v>
      </c>
      <c r="Z20" s="46">
        <v>0</v>
      </c>
      <c r="AA20" s="46">
        <v>0</v>
      </c>
      <c r="AB20" s="46">
        <v>0</v>
      </c>
      <c r="AC20" s="46">
        <v>0</v>
      </c>
      <c r="AD20" s="46">
        <v>22</v>
      </c>
    </row>
    <row r="21" spans="1:30" ht="17.100000000000001" customHeight="1">
      <c r="A21" s="44" t="s">
        <v>345</v>
      </c>
      <c r="B21" s="46">
        <v>1</v>
      </c>
      <c r="C21" s="46">
        <v>1</v>
      </c>
      <c r="D21" s="46">
        <v>23</v>
      </c>
      <c r="E21" s="46">
        <v>23</v>
      </c>
      <c r="F21" s="46">
        <v>0</v>
      </c>
      <c r="G21" s="46">
        <v>0</v>
      </c>
      <c r="H21" s="46">
        <v>23</v>
      </c>
      <c r="I21" s="46">
        <v>23</v>
      </c>
      <c r="J21" s="46">
        <v>0</v>
      </c>
      <c r="K21" s="46">
        <v>23</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5</v>
      </c>
    </row>
    <row r="22" spans="1:30" ht="17.100000000000001" customHeight="1">
      <c r="A22" s="44" t="s">
        <v>349</v>
      </c>
      <c r="B22" s="46">
        <v>1</v>
      </c>
      <c r="C22" s="46">
        <v>1</v>
      </c>
      <c r="D22" s="46">
        <v>4</v>
      </c>
      <c r="E22" s="46">
        <v>4</v>
      </c>
      <c r="F22" s="46">
        <v>0</v>
      </c>
      <c r="G22" s="46">
        <v>0</v>
      </c>
      <c r="H22" s="46">
        <v>4</v>
      </c>
      <c r="I22" s="46">
        <v>4</v>
      </c>
      <c r="J22" s="46">
        <v>4</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row>
    <row r="23" spans="1:30" ht="17.100000000000001" customHeight="1">
      <c r="A23" s="44" t="s">
        <v>137</v>
      </c>
      <c r="B23" s="46">
        <v>0</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row>
    <row r="24" spans="1:30" ht="17.100000000000001" customHeight="1">
      <c r="A24" s="44" t="s">
        <v>363</v>
      </c>
      <c r="B24" s="46">
        <v>8</v>
      </c>
      <c r="C24" s="46">
        <v>7</v>
      </c>
      <c r="D24" s="46">
        <v>233</v>
      </c>
      <c r="E24" s="46">
        <v>233</v>
      </c>
      <c r="F24" s="46">
        <v>0</v>
      </c>
      <c r="G24" s="46">
        <v>0</v>
      </c>
      <c r="H24" s="46">
        <v>233</v>
      </c>
      <c r="I24" s="46">
        <v>233</v>
      </c>
      <c r="J24" s="46">
        <v>61</v>
      </c>
      <c r="K24" s="46">
        <v>22</v>
      </c>
      <c r="L24" s="46">
        <v>150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1</v>
      </c>
    </row>
    <row r="25" spans="1:30" ht="17.100000000000001" customHeight="1">
      <c r="A25" s="44" t="s">
        <v>369</v>
      </c>
      <c r="B25" s="46">
        <v>10</v>
      </c>
      <c r="C25" s="46">
        <v>9</v>
      </c>
      <c r="D25" s="46">
        <v>235</v>
      </c>
      <c r="E25" s="46">
        <v>235</v>
      </c>
      <c r="F25" s="46">
        <v>0</v>
      </c>
      <c r="G25" s="46">
        <v>0</v>
      </c>
      <c r="H25" s="46">
        <v>235</v>
      </c>
      <c r="I25" s="46">
        <v>235</v>
      </c>
      <c r="J25" s="46">
        <v>0</v>
      </c>
      <c r="K25" s="46">
        <v>72</v>
      </c>
      <c r="L25" s="46">
        <v>163</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row>
    <row r="26" spans="1:30" ht="17.100000000000001" customHeight="1">
      <c r="A26" s="44" t="s">
        <v>373</v>
      </c>
      <c r="B26" s="46">
        <v>1</v>
      </c>
      <c r="C26" s="46">
        <v>1</v>
      </c>
      <c r="D26" s="46">
        <v>3</v>
      </c>
      <c r="E26" s="46">
        <v>3</v>
      </c>
      <c r="F26" s="46">
        <v>0</v>
      </c>
      <c r="G26" s="46">
        <v>0</v>
      </c>
      <c r="H26" s="46">
        <v>3</v>
      </c>
      <c r="I26" s="46">
        <v>3</v>
      </c>
      <c r="J26" s="46">
        <v>3</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row>
    <row r="27" spans="1:30" ht="17.100000000000001" customHeight="1">
      <c r="A27" s="44" t="s">
        <v>379</v>
      </c>
      <c r="B27" s="46">
        <v>18</v>
      </c>
      <c r="C27" s="46">
        <v>17</v>
      </c>
      <c r="D27" s="46">
        <v>414</v>
      </c>
      <c r="E27" s="46">
        <v>414</v>
      </c>
      <c r="F27" s="46">
        <v>0</v>
      </c>
      <c r="G27" s="46">
        <v>0</v>
      </c>
      <c r="H27" s="46">
        <v>414</v>
      </c>
      <c r="I27" s="46">
        <v>414</v>
      </c>
      <c r="J27" s="46">
        <v>49</v>
      </c>
      <c r="K27" s="46">
        <v>57</v>
      </c>
      <c r="L27" s="46">
        <v>308</v>
      </c>
      <c r="M27" s="46">
        <v>0</v>
      </c>
      <c r="N27" s="46">
        <v>0</v>
      </c>
      <c r="O27" s="46">
        <v>0</v>
      </c>
      <c r="P27" s="46">
        <v>0</v>
      </c>
      <c r="Q27" s="46">
        <v>0</v>
      </c>
      <c r="R27" s="46">
        <v>0</v>
      </c>
      <c r="S27" s="46">
        <v>0</v>
      </c>
      <c r="T27" s="46">
        <v>0</v>
      </c>
      <c r="U27" s="46">
        <v>0</v>
      </c>
      <c r="V27" s="46">
        <v>0</v>
      </c>
      <c r="W27" s="46">
        <v>0</v>
      </c>
      <c r="X27" s="46">
        <v>0</v>
      </c>
      <c r="Y27" s="46">
        <v>0</v>
      </c>
      <c r="Z27" s="46">
        <v>10</v>
      </c>
      <c r="AA27" s="46">
        <v>0</v>
      </c>
      <c r="AB27" s="46">
        <v>0</v>
      </c>
      <c r="AC27" s="46">
        <v>0</v>
      </c>
      <c r="AD27" s="46">
        <v>1</v>
      </c>
    </row>
    <row r="28" spans="1:30" ht="17.100000000000001" customHeight="1">
      <c r="A28" s="44" t="s">
        <v>1819</v>
      </c>
      <c r="B28" s="46">
        <v>0</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row>
    <row r="29" spans="1:30" ht="17.100000000000001" customHeight="1">
      <c r="A29" s="44"/>
      <c r="B29" s="45"/>
      <c r="C29" s="45"/>
      <c r="D29" s="45"/>
      <c r="E29" s="45"/>
      <c r="F29" s="45"/>
      <c r="G29" s="45"/>
      <c r="H29" s="45"/>
      <c r="I29" s="45"/>
      <c r="J29" s="45"/>
      <c r="K29" s="45"/>
      <c r="L29" s="45"/>
      <c r="M29" s="45"/>
      <c r="N29" s="45"/>
      <c r="O29" s="63"/>
      <c r="P29" s="45"/>
      <c r="Q29" s="45"/>
      <c r="R29" s="45"/>
      <c r="S29" s="45"/>
      <c r="T29" s="45"/>
      <c r="U29" s="45"/>
      <c r="V29" s="45"/>
      <c r="W29" s="45"/>
      <c r="X29" s="45"/>
      <c r="Y29" s="45"/>
      <c r="Z29" s="63"/>
      <c r="AA29" s="63"/>
      <c r="AB29" s="63"/>
      <c r="AC29" s="45"/>
      <c r="AD29" s="63"/>
    </row>
    <row r="30" spans="1:30" ht="409.5" hidden="1" customHeight="1">
      <c r="A30" s="44"/>
      <c r="B30" s="45"/>
      <c r="C30" s="45"/>
      <c r="D30" s="45"/>
      <c r="E30" s="45"/>
      <c r="F30" s="45"/>
      <c r="G30" s="45"/>
      <c r="H30" s="45"/>
      <c r="I30" s="45"/>
      <c r="J30" s="45"/>
      <c r="K30" s="45"/>
      <c r="L30" s="45"/>
      <c r="M30" s="45"/>
      <c r="N30" s="45"/>
      <c r="O30" s="63"/>
      <c r="P30" s="45"/>
      <c r="Q30" s="45"/>
      <c r="R30" s="45"/>
      <c r="S30" s="45"/>
      <c r="T30" s="45"/>
      <c r="U30" s="45"/>
      <c r="V30" s="45"/>
      <c r="W30" s="45"/>
      <c r="X30" s="45"/>
      <c r="Y30" s="45"/>
      <c r="Z30" s="63"/>
      <c r="AA30" s="63"/>
      <c r="AB30" s="63"/>
      <c r="AC30" s="45"/>
      <c r="AD30" s="63"/>
    </row>
    <row r="31" spans="1:30" ht="17.100000000000001" customHeight="1">
      <c r="A31" s="44"/>
      <c r="B31" s="45"/>
      <c r="C31" s="45"/>
      <c r="D31" s="45"/>
      <c r="E31" s="45"/>
      <c r="F31" s="45"/>
      <c r="G31" s="45"/>
      <c r="H31" s="45"/>
      <c r="I31" s="45"/>
      <c r="J31" s="45"/>
      <c r="K31" s="45"/>
      <c r="L31" s="45"/>
      <c r="M31" s="45"/>
      <c r="N31" s="45"/>
      <c r="O31" s="63"/>
      <c r="P31" s="45"/>
      <c r="Q31" s="45"/>
      <c r="R31" s="45"/>
      <c r="S31" s="45"/>
      <c r="T31" s="45"/>
      <c r="U31" s="45"/>
      <c r="V31" s="45"/>
      <c r="W31" s="45"/>
      <c r="X31" s="45"/>
      <c r="Y31" s="45"/>
      <c r="Z31" s="63"/>
      <c r="AA31" s="63"/>
      <c r="AB31" s="63"/>
      <c r="AC31" s="45"/>
      <c r="AD31" s="63"/>
    </row>
    <row r="32" spans="1:30" ht="17.100000000000001" customHeight="1">
      <c r="A32" s="44"/>
      <c r="B32" s="45"/>
      <c r="C32" s="45"/>
      <c r="D32" s="45"/>
      <c r="E32" s="45"/>
      <c r="F32" s="45"/>
      <c r="G32" s="45"/>
      <c r="H32" s="45"/>
      <c r="I32" s="45"/>
      <c r="J32" s="45"/>
      <c r="K32" s="45"/>
      <c r="L32" s="45"/>
      <c r="M32" s="45"/>
      <c r="N32" s="45"/>
      <c r="O32" s="63"/>
      <c r="P32" s="45"/>
      <c r="Q32" s="45"/>
      <c r="R32" s="45"/>
      <c r="S32" s="45"/>
      <c r="T32" s="45"/>
      <c r="U32" s="45"/>
      <c r="V32" s="45"/>
      <c r="W32" s="45"/>
      <c r="X32" s="45"/>
      <c r="Y32" s="45"/>
      <c r="Z32" s="63"/>
      <c r="AA32" s="63"/>
      <c r="AB32" s="63"/>
      <c r="AC32" s="45"/>
      <c r="AD32" s="63"/>
    </row>
    <row r="33" spans="1:30" ht="17.100000000000001" customHeight="1">
      <c r="A33" s="44"/>
      <c r="B33" s="45"/>
      <c r="C33" s="45"/>
      <c r="D33" s="45"/>
      <c r="E33" s="45"/>
      <c r="F33" s="45"/>
      <c r="G33" s="45"/>
      <c r="H33" s="45"/>
      <c r="I33" s="45"/>
      <c r="J33" s="45"/>
      <c r="K33" s="45"/>
      <c r="L33" s="45"/>
      <c r="M33" s="45"/>
      <c r="N33" s="45"/>
      <c r="O33" s="63"/>
      <c r="P33" s="45"/>
      <c r="Q33" s="45"/>
      <c r="R33" s="45"/>
      <c r="S33" s="45"/>
      <c r="T33" s="45"/>
      <c r="U33" s="45"/>
      <c r="V33" s="45"/>
      <c r="W33" s="45"/>
      <c r="X33" s="45"/>
      <c r="Y33" s="45"/>
      <c r="Z33" s="63"/>
      <c r="AA33" s="63"/>
      <c r="AB33" s="63"/>
      <c r="AC33" s="45"/>
      <c r="AD33" s="63"/>
    </row>
    <row r="34" spans="1:30" ht="17.100000000000001" customHeight="1">
      <c r="A34" s="44"/>
      <c r="B34" s="45"/>
      <c r="C34" s="45"/>
      <c r="D34" s="45"/>
      <c r="E34" s="45"/>
      <c r="F34" s="45"/>
      <c r="G34" s="45"/>
      <c r="H34" s="45"/>
      <c r="I34" s="45"/>
      <c r="J34" s="45"/>
      <c r="K34" s="45"/>
      <c r="L34" s="45"/>
      <c r="M34" s="45"/>
      <c r="N34" s="45"/>
      <c r="O34" s="63"/>
      <c r="P34" s="45"/>
      <c r="Q34" s="45"/>
      <c r="R34" s="45"/>
      <c r="S34" s="45"/>
      <c r="T34" s="45"/>
      <c r="U34" s="45"/>
      <c r="V34" s="45"/>
      <c r="W34" s="45"/>
      <c r="X34" s="45"/>
      <c r="Y34" s="45"/>
      <c r="Z34" s="63"/>
      <c r="AA34" s="63"/>
      <c r="AB34" s="63"/>
      <c r="AC34" s="45"/>
      <c r="AD34" s="63"/>
    </row>
    <row r="35" spans="1:30" ht="17.100000000000001" customHeight="1">
      <c r="A35" s="44"/>
      <c r="B35" s="45"/>
      <c r="C35" s="45"/>
      <c r="D35" s="45"/>
      <c r="E35" s="45"/>
      <c r="F35" s="45"/>
      <c r="G35" s="45"/>
      <c r="H35" s="45"/>
      <c r="I35" s="45"/>
      <c r="J35" s="45"/>
      <c r="K35" s="45"/>
      <c r="L35" s="45"/>
      <c r="M35" s="45"/>
      <c r="N35" s="45"/>
      <c r="O35" s="63"/>
      <c r="P35" s="45"/>
      <c r="Q35" s="45"/>
      <c r="R35" s="45"/>
      <c r="S35" s="45"/>
      <c r="T35" s="45"/>
      <c r="U35" s="45"/>
      <c r="V35" s="45"/>
      <c r="W35" s="45"/>
      <c r="X35" s="45"/>
      <c r="Y35" s="45"/>
      <c r="Z35" s="63"/>
      <c r="AA35" s="63"/>
      <c r="AB35" s="63"/>
      <c r="AC35" s="45"/>
      <c r="AD35" s="63"/>
    </row>
    <row r="36" spans="1:30" ht="17.100000000000001" customHeight="1">
      <c r="A36" s="44"/>
      <c r="B36" s="45"/>
      <c r="C36" s="45"/>
      <c r="D36" s="45"/>
      <c r="E36" s="45"/>
      <c r="F36" s="45"/>
      <c r="G36" s="45"/>
      <c r="H36" s="45"/>
      <c r="I36" s="45"/>
      <c r="J36" s="45"/>
      <c r="K36" s="45"/>
      <c r="L36" s="45"/>
      <c r="M36" s="45"/>
      <c r="N36" s="45"/>
      <c r="O36" s="63"/>
      <c r="P36" s="45"/>
      <c r="Q36" s="45"/>
      <c r="R36" s="45"/>
      <c r="S36" s="45"/>
      <c r="T36" s="45"/>
      <c r="U36" s="45"/>
      <c r="V36" s="45"/>
      <c r="W36" s="45"/>
      <c r="X36" s="45"/>
      <c r="Y36" s="45"/>
      <c r="Z36" s="63"/>
      <c r="AA36" s="63"/>
      <c r="AB36" s="63"/>
      <c r="AC36" s="45"/>
      <c r="AD36" s="63"/>
    </row>
    <row r="37" spans="1:30" ht="17.100000000000001" customHeight="1">
      <c r="A37" s="43" t="s">
        <v>3092</v>
      </c>
      <c r="B37" s="46">
        <v>505</v>
      </c>
      <c r="C37" s="46">
        <v>367</v>
      </c>
      <c r="D37" s="46">
        <v>19919</v>
      </c>
      <c r="E37" s="46">
        <v>19523</v>
      </c>
      <c r="F37" s="46">
        <v>210</v>
      </c>
      <c r="G37" s="46">
        <v>186</v>
      </c>
      <c r="H37" s="46">
        <v>19800</v>
      </c>
      <c r="I37" s="46">
        <v>19404</v>
      </c>
      <c r="J37" s="46">
        <v>3297</v>
      </c>
      <c r="K37" s="46">
        <v>1419</v>
      </c>
      <c r="L37" s="46">
        <v>14688</v>
      </c>
      <c r="M37" s="46">
        <v>210</v>
      </c>
      <c r="N37" s="46">
        <v>186</v>
      </c>
      <c r="O37" s="46">
        <v>0</v>
      </c>
      <c r="P37" s="46">
        <v>0</v>
      </c>
      <c r="Q37" s="46">
        <v>0</v>
      </c>
      <c r="R37" s="46">
        <v>0</v>
      </c>
      <c r="S37" s="46">
        <v>0</v>
      </c>
      <c r="T37" s="46">
        <v>0</v>
      </c>
      <c r="U37" s="46">
        <v>0</v>
      </c>
      <c r="V37" s="46">
        <v>119</v>
      </c>
      <c r="W37" s="46">
        <v>119</v>
      </c>
      <c r="X37" s="46">
        <v>0</v>
      </c>
      <c r="Y37" s="46">
        <v>0</v>
      </c>
      <c r="Z37" s="46">
        <v>2102</v>
      </c>
      <c r="AA37" s="46">
        <v>493</v>
      </c>
      <c r="AB37" s="46">
        <v>0</v>
      </c>
      <c r="AC37" s="46">
        <v>71696</v>
      </c>
      <c r="AD37" s="46">
        <v>371</v>
      </c>
    </row>
    <row r="38" spans="1:30" ht="17.100000000000001" customHeight="1"/>
  </sheetData>
  <mergeCells count="33">
    <mergeCell ref="V6:V7"/>
    <mergeCell ref="W6:W7"/>
    <mergeCell ref="X6:X7"/>
    <mergeCell ref="Y6:Y7"/>
    <mergeCell ref="Z6:Z7"/>
    <mergeCell ref="I6:L6"/>
    <mergeCell ref="P6:S6"/>
    <mergeCell ref="AA6:AB6"/>
    <mergeCell ref="A4:A7"/>
    <mergeCell ref="B6:B7"/>
    <mergeCell ref="C6:C7"/>
    <mergeCell ref="D6:D7"/>
    <mergeCell ref="E6:E7"/>
    <mergeCell ref="F6:F7"/>
    <mergeCell ref="G6:G7"/>
    <mergeCell ref="H6:H7"/>
    <mergeCell ref="M6:M7"/>
    <mergeCell ref="N6:N7"/>
    <mergeCell ref="O6:O7"/>
    <mergeCell ref="T6:T7"/>
    <mergeCell ref="U6:U7"/>
    <mergeCell ref="A1:AD1"/>
    <mergeCell ref="A2:AD2"/>
    <mergeCell ref="A3:AD3"/>
    <mergeCell ref="H4:Y4"/>
    <mergeCell ref="H5:N5"/>
    <mergeCell ref="O5:U5"/>
    <mergeCell ref="V5:Y5"/>
    <mergeCell ref="AC4:AC7"/>
    <mergeCell ref="AD4:AD7"/>
    <mergeCell ref="B4:C5"/>
    <mergeCell ref="D4:G5"/>
    <mergeCell ref="Z4:AB5"/>
  </mergeCells>
  <phoneticPr fontId="36" type="noConversion"/>
  <printOptions horizontalCentered="1" gridLines="1"/>
  <pageMargins left="3" right="2" top="1" bottom="1" header="0" footer="0"/>
  <pageSetup orientation="landscape" blackAndWhite="1"/>
  <headerFooter alignWithMargins="0">
    <oddHeader>&amp;C@$</oddHeader>
    <oddFooter>&amp;C@&amp;- &amp;P&amp;-$</oddFooter>
  </headerFooter>
</worksheet>
</file>

<file path=xl/worksheets/sheet55.xml><?xml version="1.0" encoding="utf-8"?>
<worksheet xmlns="http://schemas.openxmlformats.org/spreadsheetml/2006/main" xmlns:r="http://schemas.openxmlformats.org/officeDocument/2006/relationships">
  <dimension ref="A1:L7"/>
  <sheetViews>
    <sheetView showGridLines="0" showZeros="0" workbookViewId="0">
      <selection sqref="A1:L1"/>
    </sheetView>
  </sheetViews>
  <sheetFormatPr defaultColWidth="10.42578125" defaultRowHeight="14.25"/>
  <cols>
    <col min="1" max="1" width="34.42578125" style="41" customWidth="1"/>
    <col min="2" max="3" width="16.5703125" style="41" customWidth="1"/>
    <col min="4" max="5" width="15.140625" style="41" customWidth="1"/>
    <col min="6" max="6" width="15" style="41" customWidth="1"/>
    <col min="7" max="8" width="13.42578125" style="41" customWidth="1"/>
    <col min="9" max="10" width="13.7109375" style="41" customWidth="1"/>
    <col min="11" max="11" width="14.5703125" style="41" customWidth="1"/>
    <col min="12" max="12" width="15.42578125" style="41" customWidth="1"/>
    <col min="13" max="256" width="10.42578125" style="41" customWidth="1"/>
    <col min="257" max="16384" width="10.42578125" style="41"/>
  </cols>
  <sheetData>
    <row r="1" spans="1:12" ht="51.75" customHeight="1">
      <c r="A1" s="317" t="s">
        <v>3217</v>
      </c>
      <c r="B1" s="317"/>
      <c r="C1" s="317"/>
      <c r="D1" s="317"/>
      <c r="E1" s="317"/>
      <c r="F1" s="317"/>
      <c r="G1" s="317"/>
      <c r="H1" s="317"/>
      <c r="I1" s="317"/>
      <c r="J1" s="317"/>
      <c r="K1" s="317"/>
      <c r="L1" s="317"/>
    </row>
    <row r="2" spans="1:12" ht="16.899999999999999" customHeight="1">
      <c r="A2" s="48"/>
      <c r="B2" s="48"/>
      <c r="C2" s="48"/>
      <c r="D2" s="49"/>
      <c r="E2" s="48"/>
      <c r="F2" s="48"/>
      <c r="G2" s="48"/>
      <c r="H2" s="48"/>
      <c r="I2" s="48"/>
      <c r="J2" s="48"/>
      <c r="K2" s="48"/>
      <c r="L2" s="55" t="s">
        <v>3093</v>
      </c>
    </row>
    <row r="3" spans="1:12" ht="16.899999999999999" customHeight="1">
      <c r="A3" s="48"/>
      <c r="B3" s="48"/>
      <c r="C3" s="48"/>
      <c r="D3" s="49"/>
      <c r="E3" s="48"/>
      <c r="F3" s="48"/>
      <c r="G3" s="48"/>
      <c r="H3" s="48"/>
      <c r="I3" s="48"/>
      <c r="J3" s="48"/>
      <c r="K3" s="56"/>
      <c r="L3" s="55" t="s">
        <v>64</v>
      </c>
    </row>
    <row r="4" spans="1:12" s="47" customFormat="1" ht="25.5" customHeight="1">
      <c r="A4" s="335" t="s">
        <v>1944</v>
      </c>
      <c r="B4" s="335" t="s">
        <v>3094</v>
      </c>
      <c r="C4" s="335" t="s">
        <v>3095</v>
      </c>
      <c r="D4" s="50"/>
      <c r="E4" s="373" t="s">
        <v>3096</v>
      </c>
      <c r="F4" s="328" t="s">
        <v>3097</v>
      </c>
      <c r="G4" s="380" t="s">
        <v>3098</v>
      </c>
      <c r="H4" s="380" t="s">
        <v>3099</v>
      </c>
      <c r="I4" s="380" t="s">
        <v>3100</v>
      </c>
      <c r="J4" s="380" t="s">
        <v>3101</v>
      </c>
      <c r="K4" s="380" t="s">
        <v>3091</v>
      </c>
      <c r="L4" s="380" t="s">
        <v>3079</v>
      </c>
    </row>
    <row r="5" spans="1:12" s="47" customFormat="1" ht="25.5" customHeight="1">
      <c r="A5" s="331"/>
      <c r="B5" s="331"/>
      <c r="C5" s="331"/>
      <c r="D5" s="52" t="s">
        <v>3102</v>
      </c>
      <c r="E5" s="374"/>
      <c r="F5" s="329"/>
      <c r="G5" s="334"/>
      <c r="H5" s="334"/>
      <c r="I5" s="334"/>
      <c r="J5" s="334"/>
      <c r="K5" s="334"/>
      <c r="L5" s="334"/>
    </row>
    <row r="6" spans="1:12" ht="16.899999999999999" customHeight="1">
      <c r="A6" s="53" t="s">
        <v>1940</v>
      </c>
      <c r="B6" s="46">
        <f t="shared" ref="B6" si="0">B7</f>
        <v>0</v>
      </c>
      <c r="C6" s="46">
        <f t="shared" ref="C6:L6" si="1">C7</f>
        <v>0</v>
      </c>
      <c r="D6" s="46">
        <f t="shared" si="1"/>
        <v>0</v>
      </c>
      <c r="E6" s="46">
        <f t="shared" si="1"/>
        <v>0</v>
      </c>
      <c r="F6" s="46">
        <f t="shared" si="1"/>
        <v>0</v>
      </c>
      <c r="G6" s="46">
        <f t="shared" si="1"/>
        <v>0</v>
      </c>
      <c r="H6" s="46">
        <f t="shared" si="1"/>
        <v>0</v>
      </c>
      <c r="I6" s="46">
        <f t="shared" si="1"/>
        <v>0</v>
      </c>
      <c r="J6" s="46">
        <f t="shared" si="1"/>
        <v>0</v>
      </c>
      <c r="K6" s="46">
        <f t="shared" si="1"/>
        <v>0</v>
      </c>
      <c r="L6" s="46">
        <f t="shared" si="1"/>
        <v>0</v>
      </c>
    </row>
    <row r="7" spans="1:12" ht="16.899999999999999" customHeight="1">
      <c r="A7" s="54" t="s">
        <v>1978</v>
      </c>
      <c r="B7" s="46">
        <v>0</v>
      </c>
      <c r="C7" s="46">
        <v>0</v>
      </c>
      <c r="D7" s="46">
        <v>0</v>
      </c>
      <c r="E7" s="46">
        <v>0</v>
      </c>
      <c r="F7" s="46">
        <v>0</v>
      </c>
      <c r="G7" s="46">
        <v>0</v>
      </c>
      <c r="H7" s="46">
        <v>0</v>
      </c>
      <c r="I7" s="46">
        <v>0</v>
      </c>
      <c r="J7" s="46">
        <v>0</v>
      </c>
      <c r="K7" s="46">
        <v>0</v>
      </c>
      <c r="L7" s="46">
        <v>0</v>
      </c>
    </row>
  </sheetData>
  <mergeCells count="12">
    <mergeCell ref="A1:L1"/>
    <mergeCell ref="A4:A5"/>
    <mergeCell ref="B4:B5"/>
    <mergeCell ref="C4:C5"/>
    <mergeCell ref="E4:E5"/>
    <mergeCell ref="F4:F5"/>
    <mergeCell ref="G4:G5"/>
    <mergeCell ref="H4:H5"/>
    <mergeCell ref="I4:I5"/>
    <mergeCell ref="J4:J5"/>
    <mergeCell ref="K4:K5"/>
    <mergeCell ref="L4:L5"/>
  </mergeCells>
  <phoneticPr fontId="36" type="noConversion"/>
  <printOptions horizontalCentered="1" gridLines="1"/>
  <pageMargins left="3" right="2" top="1" bottom="1" header="0" footer="0"/>
  <pageSetup scale="70" orientation="landscape" blackAndWhite="1"/>
  <headerFooter alignWithMargins="0">
    <oddHeader>&amp;C@$</oddHeader>
    <oddFooter>&amp;C@&amp;- &amp;P&amp;-$</oddFooter>
  </headerFooter>
</worksheet>
</file>

<file path=xl/worksheets/sheet56.xml><?xml version="1.0" encoding="utf-8"?>
<worksheet xmlns="http://schemas.openxmlformats.org/spreadsheetml/2006/main" xmlns:r="http://schemas.openxmlformats.org/officeDocument/2006/relationships">
  <dimension ref="A1:I28"/>
  <sheetViews>
    <sheetView showGridLines="0" showZeros="0" workbookViewId="0">
      <selection activeCell="K26" sqref="K26"/>
    </sheetView>
  </sheetViews>
  <sheetFormatPr defaultColWidth="10.42578125" defaultRowHeight="14.25"/>
  <cols>
    <col min="1" max="1" width="45.7109375" style="41" customWidth="1"/>
    <col min="2" max="2" width="25.5703125" style="41" customWidth="1"/>
    <col min="3" max="3" width="44.5703125" style="41" customWidth="1"/>
    <col min="4" max="4" width="27" style="41" customWidth="1"/>
    <col min="5" max="9" width="10.42578125" style="41" hidden="1" customWidth="1"/>
    <col min="10" max="256" width="10.42578125" style="41" customWidth="1"/>
    <col min="257" max="16384" width="10.42578125" style="41"/>
  </cols>
  <sheetData>
    <row r="1" spans="1:4" ht="33.950000000000003" customHeight="1">
      <c r="A1" s="317" t="s">
        <v>3218</v>
      </c>
      <c r="B1" s="317"/>
      <c r="C1" s="317"/>
      <c r="D1" s="317"/>
    </row>
    <row r="2" spans="1:4" ht="17.649999999999999" customHeight="1">
      <c r="A2" s="318" t="s">
        <v>3103</v>
      </c>
      <c r="B2" s="318"/>
      <c r="C2" s="318"/>
      <c r="D2" s="318"/>
    </row>
    <row r="3" spans="1:4" ht="17.649999999999999" customHeight="1">
      <c r="A3" s="318" t="s">
        <v>64</v>
      </c>
      <c r="B3" s="318"/>
      <c r="C3" s="318"/>
      <c r="D3" s="318"/>
    </row>
    <row r="4" spans="1:4" ht="21.75" customHeight="1">
      <c r="A4" s="43" t="s">
        <v>3104</v>
      </c>
      <c r="B4" s="43" t="s">
        <v>68</v>
      </c>
      <c r="C4" s="43" t="s">
        <v>3104</v>
      </c>
      <c r="D4" s="43" t="s">
        <v>68</v>
      </c>
    </row>
    <row r="5" spans="1:4" ht="21.75" customHeight="1">
      <c r="A5" s="44" t="s">
        <v>3105</v>
      </c>
      <c r="B5" s="45"/>
      <c r="C5" s="44" t="s">
        <v>3106</v>
      </c>
      <c r="D5" s="46">
        <v>0</v>
      </c>
    </row>
    <row r="6" spans="1:4" ht="21.75" customHeight="1">
      <c r="A6" s="44" t="s">
        <v>3107</v>
      </c>
      <c r="B6" s="46">
        <v>0</v>
      </c>
      <c r="C6" s="44" t="s">
        <v>3108</v>
      </c>
      <c r="D6" s="46">
        <v>0</v>
      </c>
    </row>
    <row r="7" spans="1:4" ht="21.75" customHeight="1">
      <c r="A7" s="44" t="s">
        <v>3109</v>
      </c>
      <c r="B7" s="46">
        <v>0</v>
      </c>
      <c r="C7" s="44" t="s">
        <v>3110</v>
      </c>
      <c r="D7" s="46">
        <v>0</v>
      </c>
    </row>
    <row r="8" spans="1:4" ht="21.75" customHeight="1">
      <c r="A8" s="44" t="s">
        <v>3106</v>
      </c>
      <c r="B8" s="46">
        <v>0</v>
      </c>
      <c r="C8" s="44" t="s">
        <v>3111</v>
      </c>
      <c r="D8" s="46">
        <v>0</v>
      </c>
    </row>
    <row r="9" spans="1:4" ht="21.75" customHeight="1">
      <c r="A9" s="44" t="s">
        <v>3112</v>
      </c>
      <c r="B9" s="46">
        <v>0</v>
      </c>
      <c r="C9" s="44" t="s">
        <v>3113</v>
      </c>
      <c r="D9" s="46">
        <v>0</v>
      </c>
    </row>
    <row r="10" spans="1:4" ht="21.75" customHeight="1">
      <c r="A10" s="44" t="s">
        <v>3110</v>
      </c>
      <c r="B10" s="46">
        <v>0</v>
      </c>
      <c r="C10" s="44" t="s">
        <v>3114</v>
      </c>
      <c r="D10" s="46">
        <v>0</v>
      </c>
    </row>
    <row r="11" spans="1:4" ht="21.75" customHeight="1">
      <c r="A11" s="44" t="s">
        <v>3111</v>
      </c>
      <c r="B11" s="46">
        <v>0</v>
      </c>
      <c r="C11" s="44" t="s">
        <v>3115</v>
      </c>
      <c r="D11" s="46">
        <v>0</v>
      </c>
    </row>
    <row r="12" spans="1:4" ht="21.75" customHeight="1">
      <c r="A12" s="44" t="s">
        <v>3113</v>
      </c>
      <c r="B12" s="46">
        <v>0</v>
      </c>
      <c r="C12" s="44" t="s">
        <v>3116</v>
      </c>
      <c r="D12" s="46">
        <v>0</v>
      </c>
    </row>
    <row r="13" spans="1:4" ht="21.75" customHeight="1">
      <c r="A13" s="44" t="s">
        <v>3117</v>
      </c>
      <c r="B13" s="46">
        <v>0</v>
      </c>
      <c r="C13" s="44" t="s">
        <v>3118</v>
      </c>
      <c r="D13" s="46">
        <v>0</v>
      </c>
    </row>
    <row r="14" spans="1:4" ht="21.75" customHeight="1">
      <c r="A14" s="44" t="s">
        <v>3119</v>
      </c>
      <c r="B14" s="46">
        <v>0</v>
      </c>
      <c r="C14" s="44" t="s">
        <v>3120</v>
      </c>
      <c r="D14" s="46">
        <v>0</v>
      </c>
    </row>
    <row r="15" spans="1:4" ht="21.75" customHeight="1">
      <c r="A15" s="44" t="s">
        <v>3114</v>
      </c>
      <c r="B15" s="46">
        <v>0</v>
      </c>
      <c r="C15" s="44" t="s">
        <v>3121</v>
      </c>
      <c r="D15" s="46">
        <v>0</v>
      </c>
    </row>
    <row r="16" spans="1:4" ht="21.75" customHeight="1">
      <c r="A16" s="44" t="s">
        <v>3122</v>
      </c>
      <c r="B16" s="46">
        <v>0</v>
      </c>
      <c r="C16" s="44" t="s">
        <v>3123</v>
      </c>
      <c r="D16" s="46">
        <v>0</v>
      </c>
    </row>
    <row r="17" spans="1:9" ht="21.75" customHeight="1">
      <c r="A17" s="44" t="s">
        <v>3116</v>
      </c>
      <c r="B17" s="46">
        <v>0</v>
      </c>
      <c r="C17" s="44" t="s">
        <v>3124</v>
      </c>
      <c r="D17" s="45"/>
    </row>
    <row r="18" spans="1:9" ht="21.75" customHeight="1">
      <c r="A18" s="44" t="s">
        <v>3118</v>
      </c>
      <c r="B18" s="46">
        <v>0</v>
      </c>
      <c r="C18" s="44" t="s">
        <v>3107</v>
      </c>
      <c r="D18" s="46">
        <v>0</v>
      </c>
    </row>
    <row r="19" spans="1:9" ht="21.75" customHeight="1">
      <c r="A19" s="44" t="s">
        <v>3120</v>
      </c>
      <c r="B19" s="46">
        <v>0</v>
      </c>
      <c r="C19" s="44" t="s">
        <v>3125</v>
      </c>
      <c r="D19" s="46">
        <v>0</v>
      </c>
    </row>
    <row r="20" spans="1:9" ht="21.75" customHeight="1">
      <c r="A20" s="44" t="s">
        <v>3126</v>
      </c>
      <c r="B20" s="46">
        <v>0</v>
      </c>
      <c r="C20" s="44" t="s">
        <v>3106</v>
      </c>
      <c r="D20" s="46">
        <v>0</v>
      </c>
    </row>
    <row r="21" spans="1:9" ht="21.75" customHeight="1">
      <c r="A21" s="44" t="s">
        <v>3127</v>
      </c>
      <c r="B21" s="46">
        <v>0</v>
      </c>
      <c r="C21" s="44" t="s">
        <v>3110</v>
      </c>
      <c r="D21" s="46">
        <v>0</v>
      </c>
    </row>
    <row r="22" spans="1:9" ht="21.75" customHeight="1">
      <c r="A22" s="44" t="s">
        <v>3128</v>
      </c>
      <c r="B22" s="46">
        <v>0</v>
      </c>
      <c r="C22" s="44" t="s">
        <v>3114</v>
      </c>
      <c r="D22" s="46">
        <v>0</v>
      </c>
    </row>
    <row r="23" spans="1:9" ht="21.75" customHeight="1">
      <c r="A23" s="44" t="s">
        <v>3129</v>
      </c>
      <c r="B23" s="46">
        <v>0</v>
      </c>
      <c r="C23" s="44" t="s">
        <v>3130</v>
      </c>
      <c r="D23" s="46">
        <v>0</v>
      </c>
    </row>
    <row r="24" spans="1:9" ht="21.75" customHeight="1">
      <c r="A24" s="44" t="s">
        <v>3123</v>
      </c>
      <c r="B24" s="46">
        <v>0</v>
      </c>
      <c r="C24" s="44" t="s">
        <v>3116</v>
      </c>
      <c r="D24" s="46">
        <v>0</v>
      </c>
    </row>
    <row r="25" spans="1:9" ht="21.75" customHeight="1">
      <c r="A25" s="44" t="s">
        <v>3131</v>
      </c>
      <c r="B25" s="45"/>
      <c r="C25" s="44" t="s">
        <v>3118</v>
      </c>
      <c r="D25" s="46">
        <v>0</v>
      </c>
    </row>
    <row r="26" spans="1:9" ht="21.75" customHeight="1">
      <c r="A26" s="44" t="s">
        <v>3107</v>
      </c>
      <c r="B26" s="46">
        <v>0</v>
      </c>
      <c r="C26" s="44" t="s">
        <v>3123</v>
      </c>
      <c r="D26" s="46">
        <v>0</v>
      </c>
      <c r="E26" s="1"/>
      <c r="F26" s="1"/>
      <c r="G26" s="1"/>
      <c r="H26" s="1"/>
      <c r="I26" s="1"/>
    </row>
    <row r="27" spans="1:9" ht="21.75" customHeight="1">
      <c r="A27" s="44" t="s">
        <v>3132</v>
      </c>
      <c r="B27" s="46">
        <v>0</v>
      </c>
      <c r="C27" s="45"/>
      <c r="D27" s="45"/>
    </row>
    <row r="28" spans="1:9" ht="17.100000000000001" customHeight="1"/>
  </sheetData>
  <mergeCells count="3">
    <mergeCell ref="A1:D1"/>
    <mergeCell ref="A2:D2"/>
    <mergeCell ref="A3:D3"/>
  </mergeCells>
  <phoneticPr fontId="36" type="noConversion"/>
  <printOptions horizontalCentered="1" gridLines="1"/>
  <pageMargins left="3" right="2" top="1" bottom="1" header="0" footer="0"/>
  <pageSetup orientation="landscape" blackAndWhite="1"/>
  <headerFooter alignWithMargins="0">
    <oddHeader>&amp;C@$</oddHeader>
    <oddFooter>&amp;C@&amp;- &amp;P&amp;-$</oddFooter>
  </headerFooter>
</worksheet>
</file>

<file path=xl/worksheets/sheet57.xml><?xml version="1.0" encoding="utf-8"?>
<worksheet xmlns="http://schemas.openxmlformats.org/spreadsheetml/2006/main" xmlns:r="http://schemas.openxmlformats.org/officeDocument/2006/relationships">
  <dimension ref="A1:H70"/>
  <sheetViews>
    <sheetView workbookViewId="0">
      <selection activeCell="J31" sqref="J31"/>
    </sheetView>
  </sheetViews>
  <sheetFormatPr defaultColWidth="13.85546875" defaultRowHeight="15.6" customHeight="1"/>
  <cols>
    <col min="1" max="1" width="10" style="4" customWidth="1"/>
    <col min="2" max="2" width="40.42578125" style="4" customWidth="1"/>
    <col min="3" max="3" width="17.42578125" style="4" customWidth="1"/>
    <col min="4" max="8" width="16.7109375" style="4" customWidth="1"/>
    <col min="9" max="256" width="13.85546875" style="4" customWidth="1"/>
    <col min="257" max="16384" width="13.85546875" style="4"/>
  </cols>
  <sheetData>
    <row r="1" spans="1:8" ht="42.75" customHeight="1">
      <c r="A1" s="381" t="s">
        <v>3133</v>
      </c>
      <c r="B1" s="381"/>
      <c r="C1" s="381"/>
      <c r="D1" s="381"/>
      <c r="E1" s="381"/>
      <c r="F1" s="381"/>
      <c r="G1" s="381"/>
      <c r="H1" s="381"/>
    </row>
    <row r="2" spans="1:8" ht="16.899999999999999" customHeight="1">
      <c r="A2" s="29"/>
      <c r="B2" s="29"/>
      <c r="C2" s="29"/>
      <c r="D2" s="29"/>
      <c r="E2" s="29"/>
      <c r="F2" s="29"/>
      <c r="G2" s="29"/>
      <c r="H2" s="30" t="s">
        <v>3134</v>
      </c>
    </row>
    <row r="3" spans="1:8" ht="16.899999999999999" customHeight="1">
      <c r="A3" s="29"/>
      <c r="B3" s="29"/>
      <c r="C3" s="29"/>
      <c r="D3" s="29"/>
      <c r="E3" s="29"/>
      <c r="F3" s="29"/>
      <c r="G3" s="29"/>
      <c r="H3" s="30" t="s">
        <v>64</v>
      </c>
    </row>
    <row r="4" spans="1:8" s="28" customFormat="1" ht="17.25" customHeight="1">
      <c r="A4" s="382" t="s">
        <v>3135</v>
      </c>
      <c r="B4" s="384" t="s">
        <v>3136</v>
      </c>
      <c r="C4" s="384" t="s">
        <v>3095</v>
      </c>
      <c r="D4" s="31"/>
      <c r="E4" s="32"/>
      <c r="F4" s="384" t="s">
        <v>3137</v>
      </c>
      <c r="G4" s="31"/>
      <c r="H4" s="33"/>
    </row>
    <row r="5" spans="1:8" s="28" customFormat="1" ht="35.25" customHeight="1">
      <c r="A5" s="383"/>
      <c r="B5" s="385"/>
      <c r="C5" s="385"/>
      <c r="D5" s="24" t="s">
        <v>3138</v>
      </c>
      <c r="E5" s="34" t="s">
        <v>3139</v>
      </c>
      <c r="F5" s="385"/>
      <c r="G5" s="24" t="s">
        <v>3138</v>
      </c>
      <c r="H5" s="35" t="s">
        <v>3139</v>
      </c>
    </row>
    <row r="6" spans="1:8" ht="17.25" customHeight="1">
      <c r="A6" s="36"/>
      <c r="B6" s="37" t="s">
        <v>3095</v>
      </c>
      <c r="C6" s="38">
        <f t="shared" ref="C6" si="0">C7+C12+C23+C31+C38+C42+C45+C49+C52+C58+C61+C66</f>
        <v>801591</v>
      </c>
      <c r="D6" s="38">
        <f>D7+D12+D23+D31+D38+D42+D45+D49+D52+D58+D61+D66</f>
        <v>753548</v>
      </c>
      <c r="E6" s="38">
        <f>E7+E12+E23+E31+E38+E42+E45+E49+E52+E58+E61+E66</f>
        <v>48043</v>
      </c>
      <c r="F6" s="38">
        <f>F7+F12+F23+F31+F38+F42+F45+F49+F52+F58+F61+F66</f>
        <v>221920</v>
      </c>
      <c r="G6" s="38">
        <f>SUM(G7,G12,G23,G31,G38,G42,G45,G49,G52,G58,G61,G66)</f>
        <v>220378</v>
      </c>
      <c r="H6" s="38">
        <f>SUM(H7,H12,H23,H31,H38,H42,H45,H49,H52,H58,H61,H66)</f>
        <v>1542</v>
      </c>
    </row>
    <row r="7" spans="1:8" ht="16.899999999999999" customHeight="1">
      <c r="A7" s="36">
        <v>501</v>
      </c>
      <c r="B7" s="39" t="s">
        <v>1767</v>
      </c>
      <c r="C7" s="38">
        <f t="shared" ref="C7" si="1">SUM(C8:C11)</f>
        <v>65694</v>
      </c>
      <c r="D7" s="38">
        <f>SUM(D8:D11)</f>
        <v>65244</v>
      </c>
      <c r="E7" s="38">
        <f>SUM(E8:E11)</f>
        <v>450</v>
      </c>
      <c r="F7" s="38">
        <f>SUM(F8:F11)</f>
        <v>53296</v>
      </c>
      <c r="G7" s="38">
        <f>SUM(G8:G11)</f>
        <v>53137</v>
      </c>
      <c r="H7" s="38">
        <f>SUM(H8:H11)</f>
        <v>159</v>
      </c>
    </row>
    <row r="8" spans="1:8" ht="16.899999999999999" customHeight="1">
      <c r="A8" s="36">
        <v>50101</v>
      </c>
      <c r="B8" s="36" t="s">
        <v>1768</v>
      </c>
      <c r="C8" s="38">
        <f t="shared" ref="C8" si="2">D8+E8</f>
        <v>49148</v>
      </c>
      <c r="D8" s="40">
        <v>48952</v>
      </c>
      <c r="E8" s="40">
        <v>196</v>
      </c>
      <c r="F8" s="38">
        <f t="shared" ref="F8" si="3">G8+H8</f>
        <v>39695</v>
      </c>
      <c r="G8" s="40">
        <v>39560</v>
      </c>
      <c r="H8" s="40">
        <v>135</v>
      </c>
    </row>
    <row r="9" spans="1:8" ht="16.899999999999999" customHeight="1">
      <c r="A9" s="36">
        <v>50102</v>
      </c>
      <c r="B9" s="36" t="s">
        <v>1769</v>
      </c>
      <c r="C9" s="38">
        <f>D9+E9</f>
        <v>8789</v>
      </c>
      <c r="D9" s="40">
        <v>8788</v>
      </c>
      <c r="E9" s="40">
        <v>1</v>
      </c>
      <c r="F9" s="38">
        <f>G9+H9</f>
        <v>7146</v>
      </c>
      <c r="G9" s="40">
        <v>7145</v>
      </c>
      <c r="H9" s="40">
        <v>1</v>
      </c>
    </row>
    <row r="10" spans="1:8" ht="16.899999999999999" customHeight="1">
      <c r="A10" s="36">
        <v>50103</v>
      </c>
      <c r="B10" s="36" t="s">
        <v>1770</v>
      </c>
      <c r="C10" s="38">
        <f>D10+E10</f>
        <v>4069</v>
      </c>
      <c r="D10" s="40">
        <v>4069</v>
      </c>
      <c r="E10" s="40">
        <v>0</v>
      </c>
      <c r="F10" s="38">
        <f>G10+H10</f>
        <v>3390</v>
      </c>
      <c r="G10" s="40">
        <v>3390</v>
      </c>
      <c r="H10" s="40">
        <v>0</v>
      </c>
    </row>
    <row r="11" spans="1:8" ht="16.899999999999999" customHeight="1">
      <c r="A11" s="36">
        <v>50199</v>
      </c>
      <c r="B11" s="36" t="s">
        <v>1771</v>
      </c>
      <c r="C11" s="38">
        <f>D11+E11</f>
        <v>3688</v>
      </c>
      <c r="D11" s="40">
        <v>3435</v>
      </c>
      <c r="E11" s="40">
        <v>253</v>
      </c>
      <c r="F11" s="38">
        <f>G11+H11</f>
        <v>3065</v>
      </c>
      <c r="G11" s="40">
        <v>3042</v>
      </c>
      <c r="H11" s="40">
        <v>23</v>
      </c>
    </row>
    <row r="12" spans="1:8" ht="16.899999999999999" customHeight="1">
      <c r="A12" s="36">
        <v>502</v>
      </c>
      <c r="B12" s="39" t="s">
        <v>1772</v>
      </c>
      <c r="C12" s="38">
        <f t="shared" ref="C12" si="4">SUM(C13:C22)</f>
        <v>71284</v>
      </c>
      <c r="D12" s="38">
        <f>SUM(D13:D22)</f>
        <v>62261</v>
      </c>
      <c r="E12" s="38">
        <f>SUM(E13:E22)</f>
        <v>9023</v>
      </c>
      <c r="F12" s="38">
        <f>SUM(F13:F22)</f>
        <v>10232</v>
      </c>
      <c r="G12" s="38">
        <f>SUM(G13:G22)</f>
        <v>10186</v>
      </c>
      <c r="H12" s="38">
        <f>SUM(H13:H22)</f>
        <v>46</v>
      </c>
    </row>
    <row r="13" spans="1:8" ht="16.899999999999999" customHeight="1">
      <c r="A13" s="36">
        <v>50201</v>
      </c>
      <c r="B13" s="36" t="s">
        <v>1773</v>
      </c>
      <c r="C13" s="38">
        <f t="shared" ref="C13" si="5">D13+E13</f>
        <v>27137</v>
      </c>
      <c r="D13" s="40">
        <v>24703</v>
      </c>
      <c r="E13" s="40">
        <v>2434</v>
      </c>
      <c r="F13" s="38">
        <f t="shared" ref="F13" si="6">G13+H13</f>
        <v>8552</v>
      </c>
      <c r="G13" s="40">
        <v>8511</v>
      </c>
      <c r="H13" s="40">
        <v>41</v>
      </c>
    </row>
    <row r="14" spans="1:8" ht="16.899999999999999" customHeight="1">
      <c r="A14" s="36">
        <v>50202</v>
      </c>
      <c r="B14" s="36" t="s">
        <v>1774</v>
      </c>
      <c r="C14" s="38">
        <f t="shared" ref="C14:C22" si="7">D14+E14</f>
        <v>553</v>
      </c>
      <c r="D14" s="40">
        <v>527</v>
      </c>
      <c r="E14" s="40">
        <v>26</v>
      </c>
      <c r="F14" s="38">
        <f t="shared" ref="F14:F22" si="8">G14+H14</f>
        <v>44</v>
      </c>
      <c r="G14" s="40">
        <v>44</v>
      </c>
      <c r="H14" s="40">
        <v>0</v>
      </c>
    </row>
    <row r="15" spans="1:8" ht="16.899999999999999" customHeight="1">
      <c r="A15" s="36">
        <v>50203</v>
      </c>
      <c r="B15" s="36" t="s">
        <v>1775</v>
      </c>
      <c r="C15" s="38">
        <f t="shared" si="7"/>
        <v>3293</v>
      </c>
      <c r="D15" s="40">
        <v>2754</v>
      </c>
      <c r="E15" s="40">
        <v>539</v>
      </c>
      <c r="F15" s="38">
        <f t="shared" si="8"/>
        <v>43</v>
      </c>
      <c r="G15" s="40">
        <v>43</v>
      </c>
      <c r="H15" s="40">
        <v>0</v>
      </c>
    </row>
    <row r="16" spans="1:8" ht="16.899999999999999" customHeight="1">
      <c r="A16" s="36">
        <v>50204</v>
      </c>
      <c r="B16" s="36" t="s">
        <v>1776</v>
      </c>
      <c r="C16" s="38">
        <f t="shared" si="7"/>
        <v>1032</v>
      </c>
      <c r="D16" s="40">
        <v>900</v>
      </c>
      <c r="E16" s="40">
        <v>132</v>
      </c>
      <c r="F16" s="38">
        <f t="shared" si="8"/>
        <v>40</v>
      </c>
      <c r="G16" s="40">
        <v>40</v>
      </c>
      <c r="H16" s="40">
        <v>0</v>
      </c>
    </row>
    <row r="17" spans="1:8" ht="16.899999999999999" customHeight="1">
      <c r="A17" s="36">
        <v>50205</v>
      </c>
      <c r="B17" s="36" t="s">
        <v>1777</v>
      </c>
      <c r="C17" s="38">
        <f t="shared" si="7"/>
        <v>28091</v>
      </c>
      <c r="D17" s="40">
        <v>23046</v>
      </c>
      <c r="E17" s="40">
        <v>5045</v>
      </c>
      <c r="F17" s="38">
        <f t="shared" si="8"/>
        <v>303</v>
      </c>
      <c r="G17" s="40">
        <v>303</v>
      </c>
      <c r="H17" s="40">
        <v>0</v>
      </c>
    </row>
    <row r="18" spans="1:8" ht="16.899999999999999" customHeight="1">
      <c r="A18" s="36">
        <v>50206</v>
      </c>
      <c r="B18" s="36" t="s">
        <v>1778</v>
      </c>
      <c r="C18" s="38">
        <f t="shared" si="7"/>
        <v>335</v>
      </c>
      <c r="D18" s="40">
        <v>331</v>
      </c>
      <c r="E18" s="40">
        <v>4</v>
      </c>
      <c r="F18" s="38">
        <f t="shared" si="8"/>
        <v>54</v>
      </c>
      <c r="G18" s="40">
        <v>53</v>
      </c>
      <c r="H18" s="40">
        <v>1</v>
      </c>
    </row>
    <row r="19" spans="1:8" ht="16.899999999999999" customHeight="1">
      <c r="A19" s="36">
        <v>50207</v>
      </c>
      <c r="B19" s="36" t="s">
        <v>1779</v>
      </c>
      <c r="C19" s="38">
        <f t="shared" si="7"/>
        <v>40</v>
      </c>
      <c r="D19" s="40">
        <v>34</v>
      </c>
      <c r="E19" s="40">
        <v>6</v>
      </c>
      <c r="F19" s="38">
        <f t="shared" si="8"/>
        <v>0</v>
      </c>
      <c r="G19" s="40">
        <v>0</v>
      </c>
      <c r="H19" s="40">
        <v>0</v>
      </c>
    </row>
    <row r="20" spans="1:8" ht="16.899999999999999" customHeight="1">
      <c r="A20" s="36">
        <v>50208</v>
      </c>
      <c r="B20" s="36" t="s">
        <v>1780</v>
      </c>
      <c r="C20" s="38">
        <f t="shared" si="7"/>
        <v>1180</v>
      </c>
      <c r="D20" s="40">
        <v>1117</v>
      </c>
      <c r="E20" s="40">
        <v>63</v>
      </c>
      <c r="F20" s="38">
        <f t="shared" si="8"/>
        <v>935</v>
      </c>
      <c r="G20" s="40">
        <v>935</v>
      </c>
      <c r="H20" s="40">
        <v>0</v>
      </c>
    </row>
    <row r="21" spans="1:8" ht="16.899999999999999" customHeight="1">
      <c r="A21" s="36">
        <v>50209</v>
      </c>
      <c r="B21" s="36" t="s">
        <v>1781</v>
      </c>
      <c r="C21" s="38">
        <f t="shared" si="7"/>
        <v>2196</v>
      </c>
      <c r="D21" s="40">
        <v>1885</v>
      </c>
      <c r="E21" s="40">
        <v>311</v>
      </c>
      <c r="F21" s="38">
        <f t="shared" si="8"/>
        <v>261</v>
      </c>
      <c r="G21" s="40">
        <v>257</v>
      </c>
      <c r="H21" s="40">
        <v>4</v>
      </c>
    </row>
    <row r="22" spans="1:8" ht="16.899999999999999" customHeight="1">
      <c r="A22" s="36">
        <v>50299</v>
      </c>
      <c r="B22" s="36" t="s">
        <v>1782</v>
      </c>
      <c r="C22" s="38">
        <f t="shared" si="7"/>
        <v>7427</v>
      </c>
      <c r="D22" s="40">
        <v>6964</v>
      </c>
      <c r="E22" s="40">
        <v>463</v>
      </c>
      <c r="F22" s="38">
        <f t="shared" si="8"/>
        <v>0</v>
      </c>
      <c r="G22" s="40">
        <v>0</v>
      </c>
      <c r="H22" s="40">
        <v>0</v>
      </c>
    </row>
    <row r="23" spans="1:8" ht="16.899999999999999" customHeight="1">
      <c r="A23" s="36">
        <v>503</v>
      </c>
      <c r="B23" s="39" t="s">
        <v>1783</v>
      </c>
      <c r="C23" s="38">
        <f t="shared" ref="C23" si="9">SUM(C24:C30)</f>
        <v>69525</v>
      </c>
      <c r="D23" s="38">
        <f>SUM(D24:D30)</f>
        <v>55472</v>
      </c>
      <c r="E23" s="38">
        <f>SUM(E24:E30)</f>
        <v>14053</v>
      </c>
      <c r="F23" s="38">
        <f>SUM(F24:F30)</f>
        <v>46</v>
      </c>
      <c r="G23" s="38">
        <f>SUM(G24:G30)</f>
        <v>46</v>
      </c>
      <c r="H23" s="38">
        <f>SUM(H24:H30)</f>
        <v>0</v>
      </c>
    </row>
    <row r="24" spans="1:8" ht="16.899999999999999" customHeight="1">
      <c r="A24" s="36">
        <v>50301</v>
      </c>
      <c r="B24" s="36" t="s">
        <v>1784</v>
      </c>
      <c r="C24" s="38">
        <f t="shared" ref="C24" si="10">D24+E24</f>
        <v>8286</v>
      </c>
      <c r="D24" s="40">
        <v>7224</v>
      </c>
      <c r="E24" s="40">
        <v>1062</v>
      </c>
      <c r="F24" s="38">
        <f t="shared" ref="F24" si="11">G24+H24</f>
        <v>0</v>
      </c>
      <c r="G24" s="40">
        <v>0</v>
      </c>
      <c r="H24" s="40">
        <v>0</v>
      </c>
    </row>
    <row r="25" spans="1:8" ht="16.899999999999999" customHeight="1">
      <c r="A25" s="36">
        <v>50302</v>
      </c>
      <c r="B25" s="36" t="s">
        <v>1785</v>
      </c>
      <c r="C25" s="38">
        <f t="shared" ref="C25:C30" si="12">D25+E25</f>
        <v>43704</v>
      </c>
      <c r="D25" s="40">
        <v>37808</v>
      </c>
      <c r="E25" s="40">
        <v>5896</v>
      </c>
      <c r="F25" s="38">
        <f t="shared" ref="F25:F30" si="13">G25+H25</f>
        <v>0</v>
      </c>
      <c r="G25" s="40">
        <v>0</v>
      </c>
      <c r="H25" s="40">
        <v>0</v>
      </c>
    </row>
    <row r="26" spans="1:8" ht="16.899999999999999" customHeight="1">
      <c r="A26" s="36">
        <v>50303</v>
      </c>
      <c r="B26" s="36" t="s">
        <v>1786</v>
      </c>
      <c r="C26" s="38">
        <f t="shared" si="12"/>
        <v>294</v>
      </c>
      <c r="D26" s="40">
        <v>281</v>
      </c>
      <c r="E26" s="40">
        <v>13</v>
      </c>
      <c r="F26" s="38">
        <f t="shared" si="13"/>
        <v>0</v>
      </c>
      <c r="G26" s="40">
        <v>0</v>
      </c>
      <c r="H26" s="40">
        <v>0</v>
      </c>
    </row>
    <row r="27" spans="1:8" ht="17.25" customHeight="1">
      <c r="A27" s="36">
        <v>50305</v>
      </c>
      <c r="B27" s="36" t="s">
        <v>1787</v>
      </c>
      <c r="C27" s="38">
        <f t="shared" si="12"/>
        <v>2178</v>
      </c>
      <c r="D27" s="40">
        <v>2178</v>
      </c>
      <c r="E27" s="40">
        <v>0</v>
      </c>
      <c r="F27" s="38">
        <f t="shared" si="13"/>
        <v>0</v>
      </c>
      <c r="G27" s="40">
        <v>0</v>
      </c>
      <c r="H27" s="40">
        <v>0</v>
      </c>
    </row>
    <row r="28" spans="1:8" ht="16.899999999999999" customHeight="1">
      <c r="A28" s="36">
        <v>50306</v>
      </c>
      <c r="B28" s="36" t="s">
        <v>1788</v>
      </c>
      <c r="C28" s="38">
        <f t="shared" si="12"/>
        <v>10430</v>
      </c>
      <c r="D28" s="40">
        <v>4758</v>
      </c>
      <c r="E28" s="40">
        <v>5672</v>
      </c>
      <c r="F28" s="38">
        <f t="shared" si="13"/>
        <v>46</v>
      </c>
      <c r="G28" s="40">
        <v>46</v>
      </c>
      <c r="H28" s="40">
        <v>0</v>
      </c>
    </row>
    <row r="29" spans="1:8" ht="16.899999999999999" customHeight="1">
      <c r="A29" s="36">
        <v>50307</v>
      </c>
      <c r="B29" s="36" t="s">
        <v>1789</v>
      </c>
      <c r="C29" s="38">
        <f t="shared" si="12"/>
        <v>1158</v>
      </c>
      <c r="D29" s="40">
        <v>834</v>
      </c>
      <c r="E29" s="40">
        <v>324</v>
      </c>
      <c r="F29" s="38">
        <f t="shared" si="13"/>
        <v>0</v>
      </c>
      <c r="G29" s="40">
        <v>0</v>
      </c>
      <c r="H29" s="40">
        <v>0</v>
      </c>
    </row>
    <row r="30" spans="1:8" ht="16.899999999999999" customHeight="1">
      <c r="A30" s="36">
        <v>50399</v>
      </c>
      <c r="B30" s="36" t="s">
        <v>1790</v>
      </c>
      <c r="C30" s="38">
        <f t="shared" si="12"/>
        <v>3475</v>
      </c>
      <c r="D30" s="40">
        <v>2389</v>
      </c>
      <c r="E30" s="40">
        <v>1086</v>
      </c>
      <c r="F30" s="38">
        <f t="shared" si="13"/>
        <v>0</v>
      </c>
      <c r="G30" s="40">
        <v>0</v>
      </c>
      <c r="H30" s="40">
        <v>0</v>
      </c>
    </row>
    <row r="31" spans="1:8" ht="16.899999999999999" customHeight="1">
      <c r="A31" s="36">
        <v>504</v>
      </c>
      <c r="B31" s="39" t="s">
        <v>1791</v>
      </c>
      <c r="C31" s="38">
        <f t="shared" ref="C31" si="14">SUM(C32:C37)</f>
        <v>3350</v>
      </c>
      <c r="D31" s="38">
        <f>SUM(D32:D37)</f>
        <v>3180</v>
      </c>
      <c r="E31" s="38">
        <f>SUM(E32:E37)</f>
        <v>170</v>
      </c>
      <c r="F31" s="38">
        <f>SUM(F32:F37)</f>
        <v>0</v>
      </c>
      <c r="G31" s="38">
        <f>SUM(G32:G37)</f>
        <v>0</v>
      </c>
      <c r="H31" s="38">
        <f>SUM(H32:H37)</f>
        <v>0</v>
      </c>
    </row>
    <row r="32" spans="1:8" ht="16.899999999999999" customHeight="1">
      <c r="A32" s="36">
        <v>50401</v>
      </c>
      <c r="B32" s="36" t="s">
        <v>1784</v>
      </c>
      <c r="C32" s="38">
        <f t="shared" ref="C32" si="15">D32+E32</f>
        <v>0</v>
      </c>
      <c r="D32" s="40">
        <v>0</v>
      </c>
      <c r="E32" s="40">
        <v>0</v>
      </c>
      <c r="F32" s="38">
        <f t="shared" ref="F32" si="16">G32+H32</f>
        <v>0</v>
      </c>
      <c r="G32" s="40">
        <v>0</v>
      </c>
      <c r="H32" s="40">
        <v>0</v>
      </c>
    </row>
    <row r="33" spans="1:8" ht="16.899999999999999" customHeight="1">
      <c r="A33" s="36">
        <v>50402</v>
      </c>
      <c r="B33" s="36" t="s">
        <v>1785</v>
      </c>
      <c r="C33" s="38">
        <f>D33+E33</f>
        <v>2464</v>
      </c>
      <c r="D33" s="40">
        <v>2314</v>
      </c>
      <c r="E33" s="40">
        <v>150</v>
      </c>
      <c r="F33" s="38">
        <f>G33+H33</f>
        <v>0</v>
      </c>
      <c r="G33" s="40">
        <v>0</v>
      </c>
      <c r="H33" s="40">
        <v>0</v>
      </c>
    </row>
    <row r="34" spans="1:8" ht="16.899999999999999" customHeight="1">
      <c r="A34" s="36">
        <v>50403</v>
      </c>
      <c r="B34" s="36" t="s">
        <v>1786</v>
      </c>
      <c r="C34" s="38">
        <f>D34+E34</f>
        <v>0</v>
      </c>
      <c r="D34" s="40">
        <v>0</v>
      </c>
      <c r="E34" s="40">
        <v>0</v>
      </c>
      <c r="F34" s="38">
        <f>G34+H34</f>
        <v>0</v>
      </c>
      <c r="G34" s="40">
        <v>0</v>
      </c>
      <c r="H34" s="40">
        <v>0</v>
      </c>
    </row>
    <row r="35" spans="1:8" ht="16.899999999999999" customHeight="1">
      <c r="A35" s="36">
        <v>50404</v>
      </c>
      <c r="B35" s="36" t="s">
        <v>1788</v>
      </c>
      <c r="C35" s="38">
        <f>D35+E35</f>
        <v>876</v>
      </c>
      <c r="D35" s="40">
        <v>866</v>
      </c>
      <c r="E35" s="40">
        <v>10</v>
      </c>
      <c r="F35" s="38">
        <f>G35+H35</f>
        <v>0</v>
      </c>
      <c r="G35" s="40">
        <v>0</v>
      </c>
      <c r="H35" s="40">
        <v>0</v>
      </c>
    </row>
    <row r="36" spans="1:8" ht="16.899999999999999" customHeight="1">
      <c r="A36" s="36">
        <v>50405</v>
      </c>
      <c r="B36" s="36" t="s">
        <v>1789</v>
      </c>
      <c r="C36" s="38">
        <f>D36+E36</f>
        <v>0</v>
      </c>
      <c r="D36" s="40">
        <v>0</v>
      </c>
      <c r="E36" s="40">
        <v>0</v>
      </c>
      <c r="F36" s="38">
        <f>G36+H36</f>
        <v>0</v>
      </c>
      <c r="G36" s="40">
        <v>0</v>
      </c>
      <c r="H36" s="40">
        <v>0</v>
      </c>
    </row>
    <row r="37" spans="1:8" ht="17.25" customHeight="1">
      <c r="A37" s="36">
        <v>50499</v>
      </c>
      <c r="B37" s="36" t="s">
        <v>1790</v>
      </c>
      <c r="C37" s="38">
        <f>D37+E37</f>
        <v>10</v>
      </c>
      <c r="D37" s="40">
        <v>0</v>
      </c>
      <c r="E37" s="40">
        <v>10</v>
      </c>
      <c r="F37" s="38">
        <f>G37+H37</f>
        <v>0</v>
      </c>
      <c r="G37" s="40">
        <v>0</v>
      </c>
      <c r="H37" s="40">
        <v>0</v>
      </c>
    </row>
    <row r="38" spans="1:8" ht="16.899999999999999" customHeight="1">
      <c r="A38" s="36">
        <v>505</v>
      </c>
      <c r="B38" s="39" t="s">
        <v>1792</v>
      </c>
      <c r="C38" s="38">
        <f t="shared" ref="C38" si="17">SUM(C39:C41)</f>
        <v>202990</v>
      </c>
      <c r="D38" s="38">
        <f>SUM(D39:D41)</f>
        <v>195658</v>
      </c>
      <c r="E38" s="38">
        <f>SUM(E39:E41)</f>
        <v>7332</v>
      </c>
      <c r="F38" s="38">
        <f>SUM(F39:F41)</f>
        <v>153795</v>
      </c>
      <c r="G38" s="38">
        <f>SUM(G39:G41)</f>
        <v>152589</v>
      </c>
      <c r="H38" s="38">
        <f>SUM(H39:H41)</f>
        <v>1206</v>
      </c>
    </row>
    <row r="39" spans="1:8" ht="16.899999999999999" customHeight="1">
      <c r="A39" s="36">
        <v>50501</v>
      </c>
      <c r="B39" s="36" t="s">
        <v>1793</v>
      </c>
      <c r="C39" s="38">
        <f t="shared" ref="C39" si="18">D39+E39</f>
        <v>148358</v>
      </c>
      <c r="D39" s="40">
        <v>147094</v>
      </c>
      <c r="E39" s="40">
        <v>1264</v>
      </c>
      <c r="F39" s="38">
        <f t="shared" ref="F39" si="19">G39+H39</f>
        <v>139117</v>
      </c>
      <c r="G39" s="40">
        <v>138440</v>
      </c>
      <c r="H39" s="40">
        <v>677</v>
      </c>
    </row>
    <row r="40" spans="1:8" ht="16.899999999999999" customHeight="1">
      <c r="A40" s="36">
        <v>50502</v>
      </c>
      <c r="B40" s="36" t="s">
        <v>1794</v>
      </c>
      <c r="C40" s="38">
        <f>D40+E40</f>
        <v>54632</v>
      </c>
      <c r="D40" s="40">
        <v>48564</v>
      </c>
      <c r="E40" s="40">
        <v>6068</v>
      </c>
      <c r="F40" s="38">
        <f>G40+H40</f>
        <v>14678</v>
      </c>
      <c r="G40" s="40">
        <v>14149</v>
      </c>
      <c r="H40" s="40">
        <v>529</v>
      </c>
    </row>
    <row r="41" spans="1:8" ht="16.899999999999999" customHeight="1">
      <c r="A41" s="36">
        <v>50599</v>
      </c>
      <c r="B41" s="36" t="s">
        <v>1795</v>
      </c>
      <c r="C41" s="38">
        <f>D41+E41</f>
        <v>0</v>
      </c>
      <c r="D41" s="40">
        <v>0</v>
      </c>
      <c r="E41" s="40">
        <v>0</v>
      </c>
      <c r="F41" s="38">
        <f>G41+H41</f>
        <v>0</v>
      </c>
      <c r="G41" s="40">
        <v>0</v>
      </c>
      <c r="H41" s="40">
        <v>0</v>
      </c>
    </row>
    <row r="42" spans="1:8" ht="16.899999999999999" customHeight="1">
      <c r="A42" s="36">
        <v>506</v>
      </c>
      <c r="B42" s="39" t="s">
        <v>1796</v>
      </c>
      <c r="C42" s="38">
        <f t="shared" ref="C42" si="20">SUM(C43:C44)</f>
        <v>53606</v>
      </c>
      <c r="D42" s="38">
        <f>SUM(D43:D44)</f>
        <v>41920</v>
      </c>
      <c r="E42" s="38">
        <f>SUM(E43:E44)</f>
        <v>11686</v>
      </c>
      <c r="F42" s="38">
        <f>SUM(F43:F44)</f>
        <v>25</v>
      </c>
      <c r="G42" s="38">
        <f>SUM(G43:G44)</f>
        <v>25</v>
      </c>
      <c r="H42" s="38">
        <f>SUM(H43:H44)</f>
        <v>0</v>
      </c>
    </row>
    <row r="43" spans="1:8" ht="16.899999999999999" customHeight="1">
      <c r="A43" s="36">
        <v>50601</v>
      </c>
      <c r="B43" s="36" t="s">
        <v>1797</v>
      </c>
      <c r="C43" s="38">
        <f t="shared" ref="C43" si="21">D43+E43</f>
        <v>50107</v>
      </c>
      <c r="D43" s="40">
        <v>41140</v>
      </c>
      <c r="E43" s="40">
        <v>8967</v>
      </c>
      <c r="F43" s="38">
        <f t="shared" ref="F43" si="22">G43+H43</f>
        <v>25</v>
      </c>
      <c r="G43" s="40">
        <v>25</v>
      </c>
      <c r="H43" s="40">
        <v>0</v>
      </c>
    </row>
    <row r="44" spans="1:8" ht="16.899999999999999" customHeight="1">
      <c r="A44" s="36">
        <v>50602</v>
      </c>
      <c r="B44" s="36" t="s">
        <v>1798</v>
      </c>
      <c r="C44" s="38">
        <f>D44+E44</f>
        <v>3499</v>
      </c>
      <c r="D44" s="40">
        <v>780</v>
      </c>
      <c r="E44" s="40">
        <v>2719</v>
      </c>
      <c r="F44" s="38">
        <f>G44+H44</f>
        <v>0</v>
      </c>
      <c r="G44" s="40">
        <v>0</v>
      </c>
      <c r="H44" s="40">
        <v>0</v>
      </c>
    </row>
    <row r="45" spans="1:8" ht="16.899999999999999" customHeight="1">
      <c r="A45" s="36">
        <v>507</v>
      </c>
      <c r="B45" s="39" t="s">
        <v>1799</v>
      </c>
      <c r="C45" s="38">
        <f t="shared" ref="C45" si="23">SUM(C46:C48)</f>
        <v>50138</v>
      </c>
      <c r="D45" s="38">
        <f>SUM(D46:D48)</f>
        <v>49646</v>
      </c>
      <c r="E45" s="38">
        <f>SUM(E46:E48)</f>
        <v>492</v>
      </c>
      <c r="F45" s="38">
        <f>SUM(F46:F48)</f>
        <v>0</v>
      </c>
      <c r="G45" s="38">
        <f>SUM(G46:G48)</f>
        <v>0</v>
      </c>
      <c r="H45" s="38">
        <f>SUM(H46:H48)</f>
        <v>0</v>
      </c>
    </row>
    <row r="46" spans="1:8" ht="16.899999999999999" customHeight="1">
      <c r="A46" s="36">
        <v>50701</v>
      </c>
      <c r="B46" s="36" t="s">
        <v>1800</v>
      </c>
      <c r="C46" s="38">
        <f t="shared" ref="C46" si="24">D46+E46</f>
        <v>19475</v>
      </c>
      <c r="D46" s="40">
        <v>19419</v>
      </c>
      <c r="E46" s="40">
        <v>56</v>
      </c>
      <c r="F46" s="38">
        <f t="shared" ref="F46" si="25">G46+H46</f>
        <v>0</v>
      </c>
      <c r="G46" s="40">
        <v>0</v>
      </c>
      <c r="H46" s="40">
        <v>0</v>
      </c>
    </row>
    <row r="47" spans="1:8" ht="16.899999999999999" customHeight="1">
      <c r="A47" s="36">
        <v>50702</v>
      </c>
      <c r="B47" s="36" t="s">
        <v>1801</v>
      </c>
      <c r="C47" s="38">
        <f>D47+E47</f>
        <v>84</v>
      </c>
      <c r="D47" s="40">
        <v>84</v>
      </c>
      <c r="E47" s="40">
        <v>0</v>
      </c>
      <c r="F47" s="38">
        <f>G47+H47</f>
        <v>0</v>
      </c>
      <c r="G47" s="40">
        <v>0</v>
      </c>
      <c r="H47" s="40">
        <v>0</v>
      </c>
    </row>
    <row r="48" spans="1:8" ht="16.899999999999999" customHeight="1">
      <c r="A48" s="36">
        <v>50799</v>
      </c>
      <c r="B48" s="36" t="s">
        <v>1802</v>
      </c>
      <c r="C48" s="38">
        <f>D48+E48</f>
        <v>30579</v>
      </c>
      <c r="D48" s="40">
        <v>30143</v>
      </c>
      <c r="E48" s="40">
        <v>436</v>
      </c>
      <c r="F48" s="38">
        <f>G48+H48</f>
        <v>0</v>
      </c>
      <c r="G48" s="40">
        <v>0</v>
      </c>
      <c r="H48" s="40">
        <v>0</v>
      </c>
    </row>
    <row r="49" spans="1:8" ht="16.899999999999999" customHeight="1">
      <c r="A49" s="36">
        <v>508</v>
      </c>
      <c r="B49" s="39" t="s">
        <v>1803</v>
      </c>
      <c r="C49" s="38">
        <f t="shared" ref="C49" si="26">SUM(C50:C51)</f>
        <v>61126</v>
      </c>
      <c r="D49" s="38">
        <f>SUM(D50:D51)</f>
        <v>61126</v>
      </c>
      <c r="E49" s="38">
        <f>SUM(E50:E51)</f>
        <v>0</v>
      </c>
      <c r="F49" s="38">
        <f>SUM(F50:F51)</f>
        <v>0</v>
      </c>
      <c r="G49" s="38">
        <f>SUM(G50:G51)</f>
        <v>0</v>
      </c>
      <c r="H49" s="38">
        <f>SUM(H50:H51)</f>
        <v>0</v>
      </c>
    </row>
    <row r="50" spans="1:8" ht="16.899999999999999" customHeight="1">
      <c r="A50" s="36">
        <v>50801</v>
      </c>
      <c r="B50" s="36" t="s">
        <v>1804</v>
      </c>
      <c r="C50" s="38">
        <f t="shared" ref="C50" si="27">D50+E50</f>
        <v>60047</v>
      </c>
      <c r="D50" s="40">
        <v>60047</v>
      </c>
      <c r="E50" s="40">
        <v>0</v>
      </c>
      <c r="F50" s="38">
        <f t="shared" ref="F50" si="28">G50+H50</f>
        <v>0</v>
      </c>
      <c r="G50" s="40">
        <v>0</v>
      </c>
      <c r="H50" s="40">
        <v>0</v>
      </c>
    </row>
    <row r="51" spans="1:8" ht="17.25" customHeight="1">
      <c r="A51" s="36">
        <v>50802</v>
      </c>
      <c r="B51" s="36" t="s">
        <v>1805</v>
      </c>
      <c r="C51" s="38">
        <f>D51+E51</f>
        <v>1079</v>
      </c>
      <c r="D51" s="40">
        <v>1079</v>
      </c>
      <c r="E51" s="40">
        <v>0</v>
      </c>
      <c r="F51" s="38">
        <f>G51+H51</f>
        <v>0</v>
      </c>
      <c r="G51" s="40">
        <v>0</v>
      </c>
      <c r="H51" s="40">
        <v>0</v>
      </c>
    </row>
    <row r="52" spans="1:8" ht="16.899999999999999" customHeight="1">
      <c r="A52" s="36">
        <v>509</v>
      </c>
      <c r="B52" s="39" t="s">
        <v>1806</v>
      </c>
      <c r="C52" s="38">
        <f t="shared" ref="C52" si="29">SUM(C53:C57)</f>
        <v>24352</v>
      </c>
      <c r="D52" s="38">
        <f>SUM(D53:D57)</f>
        <v>20324</v>
      </c>
      <c r="E52" s="38">
        <f>SUM(E53:E57)</f>
        <v>4028</v>
      </c>
      <c r="F52" s="38">
        <f>SUM(F53:F57)</f>
        <v>4526</v>
      </c>
      <c r="G52" s="38">
        <f>SUM(G53:G57)</f>
        <v>4395</v>
      </c>
      <c r="H52" s="38">
        <f>SUM(H53:H57)</f>
        <v>131</v>
      </c>
    </row>
    <row r="53" spans="1:8" ht="16.899999999999999" customHeight="1">
      <c r="A53" s="36">
        <v>50901</v>
      </c>
      <c r="B53" s="36" t="s">
        <v>1807</v>
      </c>
      <c r="C53" s="38">
        <f t="shared" ref="C53" si="30">D53+E53</f>
        <v>8802</v>
      </c>
      <c r="D53" s="40">
        <v>7819</v>
      </c>
      <c r="E53" s="40">
        <v>983</v>
      </c>
      <c r="F53" s="38">
        <f t="shared" ref="F53" si="31">G53+H53</f>
        <v>603</v>
      </c>
      <c r="G53" s="40">
        <v>566</v>
      </c>
      <c r="H53" s="40">
        <v>37</v>
      </c>
    </row>
    <row r="54" spans="1:8" ht="16.899999999999999" customHeight="1">
      <c r="A54" s="36">
        <v>50902</v>
      </c>
      <c r="B54" s="36" t="s">
        <v>1808</v>
      </c>
      <c r="C54" s="38">
        <f>D54+E54</f>
        <v>2656</v>
      </c>
      <c r="D54" s="40">
        <v>2417</v>
      </c>
      <c r="E54" s="40">
        <v>239</v>
      </c>
      <c r="F54" s="38">
        <f>G54+H54</f>
        <v>1063</v>
      </c>
      <c r="G54" s="40">
        <v>1006</v>
      </c>
      <c r="H54" s="40">
        <v>57</v>
      </c>
    </row>
    <row r="55" spans="1:8" ht="16.899999999999999" customHeight="1">
      <c r="A55" s="36">
        <v>50903</v>
      </c>
      <c r="B55" s="36" t="s">
        <v>1809</v>
      </c>
      <c r="C55" s="38">
        <f>D55+E55</f>
        <v>0</v>
      </c>
      <c r="D55" s="40">
        <v>0</v>
      </c>
      <c r="E55" s="40">
        <v>0</v>
      </c>
      <c r="F55" s="38">
        <f>G55+H55</f>
        <v>0</v>
      </c>
      <c r="G55" s="40">
        <v>0</v>
      </c>
      <c r="H55" s="40">
        <v>0</v>
      </c>
    </row>
    <row r="56" spans="1:8" ht="16.899999999999999" customHeight="1">
      <c r="A56" s="36">
        <v>50905</v>
      </c>
      <c r="B56" s="36" t="s">
        <v>1810</v>
      </c>
      <c r="C56" s="38">
        <f>D56+E56</f>
        <v>2839</v>
      </c>
      <c r="D56" s="40">
        <v>2657</v>
      </c>
      <c r="E56" s="40">
        <v>182</v>
      </c>
      <c r="F56" s="38">
        <f>G56+H56</f>
        <v>2501</v>
      </c>
      <c r="G56" s="40">
        <v>2484</v>
      </c>
      <c r="H56" s="40">
        <v>17</v>
      </c>
    </row>
    <row r="57" spans="1:8" ht="16.899999999999999" customHeight="1">
      <c r="A57" s="36">
        <v>50999</v>
      </c>
      <c r="B57" s="36" t="s">
        <v>1811</v>
      </c>
      <c r="C57" s="38">
        <f>D57+E57</f>
        <v>10055</v>
      </c>
      <c r="D57" s="40">
        <v>7431</v>
      </c>
      <c r="E57" s="40">
        <v>2624</v>
      </c>
      <c r="F57" s="38">
        <f>G57+H57</f>
        <v>359</v>
      </c>
      <c r="G57" s="40">
        <v>339</v>
      </c>
      <c r="H57" s="40">
        <v>20</v>
      </c>
    </row>
    <row r="58" spans="1:8" ht="16.899999999999999" customHeight="1">
      <c r="A58" s="36">
        <v>510</v>
      </c>
      <c r="B58" s="39" t="s">
        <v>1812</v>
      </c>
      <c r="C58" s="38">
        <f t="shared" ref="C58" si="32">SUM(C59:C60)</f>
        <v>137739</v>
      </c>
      <c r="D58" s="38">
        <f>SUM(D59:D60)</f>
        <v>137739</v>
      </c>
      <c r="E58" s="38">
        <f>SUM(E59:E60)</f>
        <v>0</v>
      </c>
      <c r="F58" s="38">
        <f>SUM(F59:F60)</f>
        <v>0</v>
      </c>
      <c r="G58" s="38">
        <f>SUM(G59:G60)</f>
        <v>0</v>
      </c>
      <c r="H58" s="38">
        <f>SUM(H59:H60)</f>
        <v>0</v>
      </c>
    </row>
    <row r="59" spans="1:8" ht="16.899999999999999" customHeight="1">
      <c r="A59" s="36">
        <v>51002</v>
      </c>
      <c r="B59" s="36" t="s">
        <v>1813</v>
      </c>
      <c r="C59" s="38">
        <f t="shared" ref="C59" si="33">D59+E59</f>
        <v>137739</v>
      </c>
      <c r="D59" s="40">
        <v>137739</v>
      </c>
      <c r="E59" s="40">
        <v>0</v>
      </c>
      <c r="F59" s="38">
        <f t="shared" ref="F59" si="34">G59+H59</f>
        <v>0</v>
      </c>
      <c r="G59" s="40">
        <v>0</v>
      </c>
      <c r="H59" s="40">
        <v>0</v>
      </c>
    </row>
    <row r="60" spans="1:8" ht="16.899999999999999" customHeight="1">
      <c r="A60" s="36">
        <v>51003</v>
      </c>
      <c r="B60" s="36" t="s">
        <v>3140</v>
      </c>
      <c r="C60" s="38">
        <f>D60+E60</f>
        <v>0</v>
      </c>
      <c r="D60" s="40">
        <v>0</v>
      </c>
      <c r="E60" s="40">
        <v>0</v>
      </c>
      <c r="F60" s="38">
        <f>G60+H60</f>
        <v>0</v>
      </c>
      <c r="G60" s="40">
        <v>0</v>
      </c>
      <c r="H60" s="40">
        <v>0</v>
      </c>
    </row>
    <row r="61" spans="1:8" ht="16.899999999999999" customHeight="1">
      <c r="A61" s="36">
        <v>511</v>
      </c>
      <c r="B61" s="39" t="s">
        <v>1814</v>
      </c>
      <c r="C61" s="38">
        <f t="shared" ref="C61" si="35">SUM(C62:C65)</f>
        <v>24128</v>
      </c>
      <c r="D61" s="38">
        <f>SUM(D62:D65)</f>
        <v>24128</v>
      </c>
      <c r="E61" s="38">
        <f>SUM(E62:E65)</f>
        <v>0</v>
      </c>
      <c r="F61" s="38">
        <f>SUM(F62:F65)</f>
        <v>0</v>
      </c>
      <c r="G61" s="38">
        <f>SUM(G62:G65)</f>
        <v>0</v>
      </c>
      <c r="H61" s="38">
        <f>SUM(H62:H65)</f>
        <v>0</v>
      </c>
    </row>
    <row r="62" spans="1:8" ht="16.899999999999999" customHeight="1">
      <c r="A62" s="36">
        <v>51101</v>
      </c>
      <c r="B62" s="36" t="s">
        <v>1815</v>
      </c>
      <c r="C62" s="38">
        <f t="shared" ref="C62" si="36">D62+E62</f>
        <v>21894</v>
      </c>
      <c r="D62" s="40">
        <v>21894</v>
      </c>
      <c r="E62" s="40">
        <v>0</v>
      </c>
      <c r="F62" s="38">
        <f t="shared" ref="F62" si="37">G62+H62</f>
        <v>0</v>
      </c>
      <c r="G62" s="40">
        <v>0</v>
      </c>
      <c r="H62" s="40">
        <v>0</v>
      </c>
    </row>
    <row r="63" spans="1:8" ht="16.899999999999999" customHeight="1">
      <c r="A63" s="36">
        <v>51102</v>
      </c>
      <c r="B63" s="36" t="s">
        <v>1816</v>
      </c>
      <c r="C63" s="38">
        <f>D63+E63</f>
        <v>2234</v>
      </c>
      <c r="D63" s="40">
        <v>2234</v>
      </c>
      <c r="E63" s="40">
        <v>0</v>
      </c>
      <c r="F63" s="38">
        <f>G63+H63</f>
        <v>0</v>
      </c>
      <c r="G63" s="40">
        <v>0</v>
      </c>
      <c r="H63" s="40">
        <v>0</v>
      </c>
    </row>
    <row r="64" spans="1:8" ht="16.899999999999999" customHeight="1">
      <c r="A64" s="36">
        <v>51103</v>
      </c>
      <c r="B64" s="36" t="s">
        <v>1817</v>
      </c>
      <c r="C64" s="38">
        <f>D64+E64</f>
        <v>0</v>
      </c>
      <c r="D64" s="40">
        <v>0</v>
      </c>
      <c r="E64" s="40">
        <v>0</v>
      </c>
      <c r="F64" s="38">
        <f>G64+H64</f>
        <v>0</v>
      </c>
      <c r="G64" s="40">
        <v>0</v>
      </c>
      <c r="H64" s="40">
        <v>0</v>
      </c>
    </row>
    <row r="65" spans="1:8" ht="16.899999999999999" customHeight="1">
      <c r="A65" s="36">
        <v>51104</v>
      </c>
      <c r="B65" s="36" t="s">
        <v>1818</v>
      </c>
      <c r="C65" s="38">
        <f>D65+E65</f>
        <v>0</v>
      </c>
      <c r="D65" s="40">
        <v>0</v>
      </c>
      <c r="E65" s="40">
        <v>0</v>
      </c>
      <c r="F65" s="38">
        <f>G65+H65</f>
        <v>0</v>
      </c>
      <c r="G65" s="40">
        <v>0</v>
      </c>
      <c r="H65" s="40">
        <v>0</v>
      </c>
    </row>
    <row r="66" spans="1:8" ht="16.899999999999999" customHeight="1">
      <c r="A66" s="36">
        <v>599</v>
      </c>
      <c r="B66" s="39" t="s">
        <v>1819</v>
      </c>
      <c r="C66" s="38">
        <f t="shared" ref="C66" si="38">SUM(C67:C70)</f>
        <v>37659</v>
      </c>
      <c r="D66" s="38">
        <f>SUM(D67:D70)</f>
        <v>36850</v>
      </c>
      <c r="E66" s="38">
        <f>SUM(E67:E70)</f>
        <v>809</v>
      </c>
      <c r="F66" s="38">
        <f>SUM(F67:F70)</f>
        <v>0</v>
      </c>
      <c r="G66" s="38">
        <f>SUM(G67:G70)</f>
        <v>0</v>
      </c>
      <c r="H66" s="38">
        <f>SUM(H67:H70)</f>
        <v>0</v>
      </c>
    </row>
    <row r="67" spans="1:8" ht="17.25" customHeight="1">
      <c r="A67" s="36">
        <v>59906</v>
      </c>
      <c r="B67" s="36" t="s">
        <v>1820</v>
      </c>
      <c r="C67" s="38">
        <f t="shared" ref="C67" si="39">D67+E67</f>
        <v>30</v>
      </c>
      <c r="D67" s="40">
        <v>0</v>
      </c>
      <c r="E67" s="40">
        <v>30</v>
      </c>
      <c r="F67" s="38">
        <f t="shared" ref="F67" si="40">G67+H67</f>
        <v>0</v>
      </c>
      <c r="G67" s="40">
        <v>0</v>
      </c>
      <c r="H67" s="40">
        <v>0</v>
      </c>
    </row>
    <row r="68" spans="1:8" ht="16.899999999999999" customHeight="1">
      <c r="A68" s="36">
        <v>59907</v>
      </c>
      <c r="B68" s="36" t="s">
        <v>1821</v>
      </c>
      <c r="C68" s="38">
        <f>D68+E68</f>
        <v>41</v>
      </c>
      <c r="D68" s="40">
        <v>41</v>
      </c>
      <c r="E68" s="40">
        <v>0</v>
      </c>
      <c r="F68" s="38">
        <f>G68+H68</f>
        <v>0</v>
      </c>
      <c r="G68" s="40">
        <v>0</v>
      </c>
      <c r="H68" s="40">
        <v>0</v>
      </c>
    </row>
    <row r="69" spans="1:8" ht="16.899999999999999" customHeight="1">
      <c r="A69" s="36">
        <v>59908</v>
      </c>
      <c r="B69" s="36" t="s">
        <v>1822</v>
      </c>
      <c r="C69" s="38">
        <f>D69+E69</f>
        <v>0</v>
      </c>
      <c r="D69" s="40">
        <v>0</v>
      </c>
      <c r="E69" s="40">
        <v>0</v>
      </c>
      <c r="F69" s="38">
        <f>G69+H69</f>
        <v>0</v>
      </c>
      <c r="G69" s="40">
        <v>0</v>
      </c>
      <c r="H69" s="40">
        <v>0</v>
      </c>
    </row>
    <row r="70" spans="1:8" ht="16.899999999999999" customHeight="1">
      <c r="A70" s="36">
        <v>59999</v>
      </c>
      <c r="B70" s="36" t="s">
        <v>362</v>
      </c>
      <c r="C70" s="38">
        <f>D70+E70</f>
        <v>37588</v>
      </c>
      <c r="D70" s="40">
        <v>36809</v>
      </c>
      <c r="E70" s="40">
        <v>779</v>
      </c>
      <c r="F70" s="38">
        <f>G70+H70</f>
        <v>0</v>
      </c>
      <c r="G70" s="40">
        <v>0</v>
      </c>
      <c r="H70" s="40">
        <v>0</v>
      </c>
    </row>
  </sheetData>
  <mergeCells count="5">
    <mergeCell ref="A1:H1"/>
    <mergeCell ref="A4:A5"/>
    <mergeCell ref="B4:B5"/>
    <mergeCell ref="C4:C5"/>
    <mergeCell ref="F4:F5"/>
  </mergeCells>
  <phoneticPr fontId="36" type="noConversion"/>
  <pageMargins left="0.75" right="0.75" top="1" bottom="1" header="0.51180555555555596" footer="0.51180555555555596"/>
  <pageSetup paperSize="9" orientation="portrait"/>
  <headerFooter alignWithMargins="0"/>
</worksheet>
</file>

<file path=xl/worksheets/sheet58.xml><?xml version="1.0" encoding="utf-8"?>
<worksheet xmlns="http://schemas.openxmlformats.org/spreadsheetml/2006/main" xmlns:r="http://schemas.openxmlformats.org/officeDocument/2006/relationships">
  <dimension ref="A1:C33"/>
  <sheetViews>
    <sheetView tabSelected="1" workbookViewId="0">
      <selection sqref="A1:C1"/>
    </sheetView>
  </sheetViews>
  <sheetFormatPr defaultColWidth="13.85546875" defaultRowHeight="15.6" customHeight="1"/>
  <cols>
    <col min="1" max="1" width="11.5703125" style="4" customWidth="1"/>
    <col min="2" max="2" width="52" style="4" customWidth="1"/>
    <col min="3" max="233" width="13.85546875" style="4" customWidth="1"/>
    <col min="234" max="16384" width="13.85546875" style="4"/>
  </cols>
  <sheetData>
    <row r="1" spans="1:3" ht="33.950000000000003" customHeight="1">
      <c r="A1" s="381" t="s">
        <v>3141</v>
      </c>
      <c r="B1" s="381"/>
      <c r="C1" s="381"/>
    </row>
    <row r="2" spans="1:3" ht="16.899999999999999" customHeight="1">
      <c r="A2" s="386"/>
      <c r="B2" s="386"/>
      <c r="C2" s="386"/>
    </row>
    <row r="3" spans="1:3" ht="16.899999999999999" customHeight="1">
      <c r="A3" s="387" t="s">
        <v>2957</v>
      </c>
      <c r="B3" s="387"/>
      <c r="C3" s="387"/>
    </row>
    <row r="4" spans="1:3" s="23" customFormat="1" ht="16.899999999999999" customHeight="1">
      <c r="A4" s="388" t="s">
        <v>3135</v>
      </c>
      <c r="B4" s="388" t="s">
        <v>2243</v>
      </c>
      <c r="C4" s="388" t="s">
        <v>68</v>
      </c>
    </row>
    <row r="5" spans="1:3" s="23" customFormat="1" ht="16.899999999999999" customHeight="1">
      <c r="A5" s="383"/>
      <c r="B5" s="383"/>
      <c r="C5" s="383"/>
    </row>
    <row r="6" spans="1:3" ht="16.899999999999999" customHeight="1">
      <c r="A6" s="25"/>
      <c r="B6" s="26" t="s">
        <v>3096</v>
      </c>
      <c r="C6" s="27">
        <f>SUM(C7:C33)</f>
        <v>26634</v>
      </c>
    </row>
    <row r="7" spans="1:3" ht="16.899999999999999" customHeight="1">
      <c r="A7" s="25">
        <v>1030166</v>
      </c>
      <c r="B7" s="25" t="s">
        <v>3142</v>
      </c>
      <c r="C7" s="27">
        <v>0</v>
      </c>
    </row>
    <row r="8" spans="1:3" ht="16.899999999999999" customHeight="1">
      <c r="A8" s="25"/>
      <c r="B8" s="25" t="s">
        <v>2246</v>
      </c>
      <c r="C8" s="27">
        <v>288</v>
      </c>
    </row>
    <row r="9" spans="1:3" ht="15.6" customHeight="1">
      <c r="A9" s="25">
        <v>1030121</v>
      </c>
      <c r="B9" s="25" t="s">
        <v>2249</v>
      </c>
      <c r="C9" s="27">
        <v>677</v>
      </c>
    </row>
    <row r="10" spans="1:3" ht="16.899999999999999" customHeight="1">
      <c r="A10" s="25">
        <v>1030149</v>
      </c>
      <c r="B10" s="25" t="s">
        <v>2252</v>
      </c>
      <c r="C10" s="27">
        <v>4483</v>
      </c>
    </row>
    <row r="11" spans="1:3" ht="16.899999999999999" customHeight="1">
      <c r="A11" s="25"/>
      <c r="B11" s="25" t="s">
        <v>2255</v>
      </c>
      <c r="C11" s="27">
        <v>0</v>
      </c>
    </row>
    <row r="12" spans="1:3" ht="16.899999999999999" customHeight="1">
      <c r="A12" s="25">
        <v>1030168</v>
      </c>
      <c r="B12" s="25" t="s">
        <v>2258</v>
      </c>
      <c r="C12" s="27">
        <v>0</v>
      </c>
    </row>
    <row r="13" spans="1:3" ht="16.899999999999999" customHeight="1">
      <c r="A13" s="25">
        <v>1030175</v>
      </c>
      <c r="B13" s="25" t="s">
        <v>3143</v>
      </c>
      <c r="C13" s="27">
        <v>0</v>
      </c>
    </row>
    <row r="14" spans="1:3" ht="17.100000000000001" customHeight="1">
      <c r="A14" s="25"/>
      <c r="B14" s="25" t="s">
        <v>2261</v>
      </c>
      <c r="C14" s="27">
        <v>12500</v>
      </c>
    </row>
    <row r="15" spans="1:3" ht="16.899999999999999" customHeight="1">
      <c r="A15" s="25"/>
      <c r="B15" s="25" t="s">
        <v>2264</v>
      </c>
      <c r="C15" s="27">
        <v>0</v>
      </c>
    </row>
    <row r="16" spans="1:3" ht="16.899999999999999" customHeight="1">
      <c r="A16" s="25"/>
      <c r="B16" s="25" t="s">
        <v>2267</v>
      </c>
      <c r="C16" s="27">
        <v>859</v>
      </c>
    </row>
    <row r="17" spans="1:3" ht="16.899999999999999" customHeight="1">
      <c r="A17" s="25"/>
      <c r="B17" s="25" t="s">
        <v>2270</v>
      </c>
      <c r="C17" s="27">
        <v>0</v>
      </c>
    </row>
    <row r="18" spans="1:3" ht="16.899999999999999" customHeight="1">
      <c r="A18" s="25"/>
      <c r="B18" s="25" t="s">
        <v>2273</v>
      </c>
      <c r="C18" s="27">
        <v>0</v>
      </c>
    </row>
    <row r="19" spans="1:3" ht="16.899999999999999" customHeight="1">
      <c r="A19" s="25"/>
      <c r="B19" s="25" t="s">
        <v>2276</v>
      </c>
      <c r="C19" s="27">
        <v>438</v>
      </c>
    </row>
    <row r="20" spans="1:3" ht="16.899999999999999" customHeight="1">
      <c r="A20" s="25">
        <v>1030152</v>
      </c>
      <c r="B20" s="25" t="s">
        <v>2279</v>
      </c>
      <c r="C20" s="27">
        <v>0</v>
      </c>
    </row>
    <row r="21" spans="1:3" ht="16.899999999999999" customHeight="1">
      <c r="A21" s="25"/>
      <c r="B21" s="25" t="s">
        <v>2282</v>
      </c>
      <c r="C21" s="27">
        <v>0</v>
      </c>
    </row>
    <row r="22" spans="1:3" ht="16.899999999999999" customHeight="1">
      <c r="A22" s="25"/>
      <c r="B22" s="25" t="s">
        <v>2285</v>
      </c>
      <c r="C22" s="27">
        <v>0</v>
      </c>
    </row>
    <row r="23" spans="1:3" ht="16.899999999999999" customHeight="1">
      <c r="A23" s="25"/>
      <c r="B23" s="25" t="s">
        <v>2288</v>
      </c>
      <c r="C23" s="27">
        <v>0</v>
      </c>
    </row>
    <row r="24" spans="1:3" ht="16.899999999999999" customHeight="1">
      <c r="A24" s="25"/>
      <c r="B24" s="25" t="s">
        <v>2291</v>
      </c>
      <c r="C24" s="27">
        <v>0</v>
      </c>
    </row>
    <row r="25" spans="1:3" ht="16.899999999999999" customHeight="1">
      <c r="A25" s="25">
        <v>1030106</v>
      </c>
      <c r="B25" s="25" t="s">
        <v>3144</v>
      </c>
      <c r="C25" s="27">
        <v>0</v>
      </c>
    </row>
    <row r="26" spans="1:3" ht="16.899999999999999" customHeight="1">
      <c r="A26" s="25">
        <v>1030171</v>
      </c>
      <c r="B26" s="25" t="s">
        <v>3145</v>
      </c>
      <c r="C26" s="27">
        <v>0</v>
      </c>
    </row>
    <row r="27" spans="1:3" ht="16.899999999999999" customHeight="1">
      <c r="A27" s="25">
        <v>1030110</v>
      </c>
      <c r="B27" s="25" t="s">
        <v>2294</v>
      </c>
      <c r="C27" s="27">
        <v>0</v>
      </c>
    </row>
    <row r="28" spans="1:3" ht="16.899999999999999" customHeight="1">
      <c r="A28" s="25">
        <v>1030102</v>
      </c>
      <c r="B28" s="25" t="s">
        <v>2297</v>
      </c>
      <c r="C28" s="27">
        <v>0</v>
      </c>
    </row>
    <row r="29" spans="1:3" ht="16.899999999999999" customHeight="1">
      <c r="A29" s="25">
        <v>1030153</v>
      </c>
      <c r="B29" s="25" t="s">
        <v>3146</v>
      </c>
      <c r="C29" s="27">
        <v>0</v>
      </c>
    </row>
    <row r="30" spans="1:3" ht="16.899999999999999" customHeight="1">
      <c r="A30" s="25">
        <v>1030154</v>
      </c>
      <c r="B30" s="25" t="s">
        <v>3147</v>
      </c>
      <c r="C30" s="27">
        <v>0</v>
      </c>
    </row>
    <row r="31" spans="1:3" ht="16.899999999999999" customHeight="1">
      <c r="A31" s="25">
        <v>1030180</v>
      </c>
      <c r="B31" s="25" t="s">
        <v>2300</v>
      </c>
      <c r="C31" s="27">
        <v>0</v>
      </c>
    </row>
    <row r="32" spans="1:3" ht="16.899999999999999" customHeight="1">
      <c r="A32" s="25">
        <v>1030155</v>
      </c>
      <c r="B32" s="25" t="s">
        <v>2303</v>
      </c>
      <c r="C32" s="27">
        <v>7389</v>
      </c>
    </row>
    <row r="33" spans="1:3" ht="16.899999999999999" customHeight="1">
      <c r="A33" s="25"/>
      <c r="B33" s="25" t="s">
        <v>2306</v>
      </c>
      <c r="C33" s="27">
        <v>0</v>
      </c>
    </row>
  </sheetData>
  <mergeCells count="6">
    <mergeCell ref="A1:C1"/>
    <mergeCell ref="A2:C2"/>
    <mergeCell ref="A3:C3"/>
    <mergeCell ref="A4:A5"/>
    <mergeCell ref="B4:B5"/>
    <mergeCell ref="C4:C5"/>
  </mergeCells>
  <phoneticPr fontId="36" type="noConversion"/>
  <pageMargins left="0.75" right="0.75" top="1" bottom="1" header="0.51180555555555596" footer="0.51180555555555596"/>
  <pageSetup paperSize="9" orientation="portrait"/>
  <headerFooter alignWithMargins="0"/>
</worksheet>
</file>

<file path=xl/worksheets/sheet59.xml><?xml version="1.0" encoding="utf-8"?>
<worksheet xmlns="http://schemas.openxmlformats.org/spreadsheetml/2006/main" xmlns:r="http://schemas.openxmlformats.org/officeDocument/2006/relationships">
  <dimension ref="A1:D18"/>
  <sheetViews>
    <sheetView workbookViewId="0"/>
  </sheetViews>
  <sheetFormatPr defaultColWidth="10.42578125" defaultRowHeight="14.25"/>
  <cols>
    <col min="1" max="1" width="22.28515625" style="4" customWidth="1"/>
    <col min="2" max="2" width="24.140625" style="4" customWidth="1"/>
    <col min="3" max="3" width="27.5703125" style="4" customWidth="1"/>
    <col min="4" max="4" width="24.85546875" style="4" customWidth="1"/>
    <col min="5" max="255" width="10.42578125" style="4" customWidth="1"/>
    <col min="256" max="16384" width="10.42578125" style="4"/>
  </cols>
  <sheetData>
    <row r="1" spans="1:4" ht="24" customHeight="1">
      <c r="A1" s="5" t="s">
        <v>3148</v>
      </c>
      <c r="B1" s="5"/>
      <c r="C1" s="5"/>
      <c r="D1" s="5"/>
    </row>
    <row r="2" spans="1:4" ht="20.100000000000001" customHeight="1">
      <c r="D2" s="6" t="s">
        <v>2957</v>
      </c>
    </row>
    <row r="3" spans="1:4" ht="36.950000000000003" customHeight="1">
      <c r="A3" s="7" t="s">
        <v>3149</v>
      </c>
      <c r="B3" s="7" t="s">
        <v>182</v>
      </c>
      <c r="C3" s="7" t="s">
        <v>3150</v>
      </c>
      <c r="D3" s="8" t="s">
        <v>3151</v>
      </c>
    </row>
    <row r="4" spans="1:4" ht="18.75" customHeight="1">
      <c r="A4" s="9" t="s">
        <v>3152</v>
      </c>
      <c r="B4" s="10">
        <v>-8722</v>
      </c>
      <c r="C4" s="10">
        <v>52825</v>
      </c>
      <c r="D4" s="21">
        <v>28353</v>
      </c>
    </row>
    <row r="5" spans="1:4" ht="18.75" customHeight="1">
      <c r="A5" s="9" t="s">
        <v>3153</v>
      </c>
      <c r="B5" s="10">
        <v>2333</v>
      </c>
      <c r="C5" s="10">
        <v>59992</v>
      </c>
      <c r="D5" s="21">
        <v>41702</v>
      </c>
    </row>
    <row r="6" spans="1:4" ht="18.75" customHeight="1">
      <c r="A6" s="9" t="s">
        <v>3154</v>
      </c>
      <c r="B6" s="10">
        <v>-2884</v>
      </c>
      <c r="C6" s="10">
        <v>61559</v>
      </c>
      <c r="D6" s="21">
        <v>37646</v>
      </c>
    </row>
    <row r="7" spans="1:4" ht="18.75" customHeight="1">
      <c r="A7" s="9" t="s">
        <v>3155</v>
      </c>
      <c r="B7" s="10">
        <v>-5789</v>
      </c>
      <c r="C7" s="10">
        <v>75335</v>
      </c>
      <c r="D7" s="21">
        <v>38063</v>
      </c>
    </row>
    <row r="8" spans="1:4" ht="18.75" customHeight="1">
      <c r="A8" s="9" t="s">
        <v>3156</v>
      </c>
      <c r="B8" s="10">
        <v>3532</v>
      </c>
      <c r="C8" s="10">
        <v>167742</v>
      </c>
      <c r="D8" s="21">
        <v>46891</v>
      </c>
    </row>
    <row r="9" spans="1:4" ht="18.75" customHeight="1">
      <c r="A9" s="9" t="s">
        <v>3157</v>
      </c>
      <c r="B9" s="10">
        <v>2444</v>
      </c>
      <c r="C9" s="10">
        <v>160127</v>
      </c>
      <c r="D9" s="21">
        <v>43496</v>
      </c>
    </row>
    <row r="10" spans="1:4" ht="18.75" customHeight="1">
      <c r="A10" s="9" t="s">
        <v>3158</v>
      </c>
      <c r="B10" s="10">
        <v>5281</v>
      </c>
      <c r="C10" s="10">
        <v>88702</v>
      </c>
      <c r="D10" s="21">
        <v>21775</v>
      </c>
    </row>
    <row r="11" spans="1:4" ht="18.75" customHeight="1">
      <c r="A11" s="9" t="s">
        <v>3159</v>
      </c>
      <c r="B11" s="10">
        <v>467</v>
      </c>
      <c r="C11" s="10">
        <v>112277</v>
      </c>
      <c r="D11" s="21">
        <v>25279</v>
      </c>
    </row>
    <row r="12" spans="1:4" ht="18.75" customHeight="1">
      <c r="A12" s="9" t="s">
        <v>3160</v>
      </c>
      <c r="B12" s="10">
        <v>3170</v>
      </c>
      <c r="C12" s="10">
        <v>55523</v>
      </c>
      <c r="D12" s="21">
        <v>23788</v>
      </c>
    </row>
    <row r="13" spans="1:4" ht="18.75" customHeight="1">
      <c r="A13" s="9" t="s">
        <v>3161</v>
      </c>
      <c r="B13" s="10">
        <v>2186</v>
      </c>
      <c r="C13" s="10">
        <v>104580</v>
      </c>
      <c r="D13" s="21">
        <v>21607</v>
      </c>
    </row>
    <row r="14" spans="1:4" ht="18.75" customHeight="1">
      <c r="A14" s="9" t="s">
        <v>3162</v>
      </c>
      <c r="B14" s="10">
        <v>-340</v>
      </c>
      <c r="C14" s="10">
        <v>48903</v>
      </c>
      <c r="D14" s="21">
        <v>15308</v>
      </c>
    </row>
    <row r="15" spans="1:4" ht="18.75" customHeight="1">
      <c r="A15" s="9" t="s">
        <v>3163</v>
      </c>
      <c r="B15" s="10">
        <v>19653</v>
      </c>
      <c r="C15" s="10">
        <v>92749</v>
      </c>
      <c r="D15" s="21">
        <v>43869</v>
      </c>
    </row>
    <row r="16" spans="1:4" ht="18.75" customHeight="1">
      <c r="A16" s="9" t="s">
        <v>3164</v>
      </c>
      <c r="B16" s="10">
        <v>0</v>
      </c>
      <c r="C16" s="10">
        <v>0</v>
      </c>
      <c r="D16" s="21">
        <v>0</v>
      </c>
    </row>
    <row r="17" spans="1:4" ht="18.75" customHeight="1">
      <c r="A17" s="9" t="s">
        <v>3165</v>
      </c>
      <c r="B17" s="10">
        <v>-4663</v>
      </c>
      <c r="C17" s="10">
        <v>-1023</v>
      </c>
      <c r="D17" s="21">
        <v>19554</v>
      </c>
    </row>
    <row r="18" spans="1:4" ht="18.75" customHeight="1">
      <c r="A18" s="16" t="s">
        <v>3166</v>
      </c>
      <c r="B18" s="17">
        <v>0</v>
      </c>
      <c r="C18" s="17">
        <v>0</v>
      </c>
      <c r="D18" s="22">
        <v>0</v>
      </c>
    </row>
  </sheetData>
  <phoneticPr fontId="36" type="noConversion"/>
  <pageMargins left="0.75" right="0.75" top="1" bottom="1" header="0.51180555555555596" footer="0.51180555555555596"/>
  <pageSetup paperSize="9" orientation="portrait"/>
  <headerFooter alignWithMargins="0"/>
</worksheet>
</file>

<file path=xl/worksheets/sheet6.xml><?xml version="1.0" encoding="utf-8"?>
<worksheet xmlns="http://schemas.openxmlformats.org/spreadsheetml/2006/main" xmlns:r="http://schemas.openxmlformats.org/officeDocument/2006/relationships">
  <dimension ref="A1:T292"/>
  <sheetViews>
    <sheetView showGridLines="0" showZeros="0" workbookViewId="0">
      <selection activeCell="G28" sqref="G28"/>
    </sheetView>
  </sheetViews>
  <sheetFormatPr defaultColWidth="10.42578125" defaultRowHeight="14.25"/>
  <cols>
    <col min="1" max="1" width="35.7109375" style="41" customWidth="1"/>
    <col min="2" max="20" width="16" style="41" customWidth="1"/>
    <col min="21" max="256" width="10.42578125" style="41" customWidth="1"/>
    <col min="257" max="16384" width="10.42578125" style="41"/>
  </cols>
  <sheetData>
    <row r="1" spans="1:20" ht="34.5" customHeight="1">
      <c r="A1" s="317" t="s">
        <v>3188</v>
      </c>
      <c r="B1" s="317"/>
      <c r="C1" s="317"/>
      <c r="D1" s="317"/>
      <c r="E1" s="317"/>
      <c r="F1" s="317"/>
      <c r="G1" s="317"/>
      <c r="H1" s="317"/>
      <c r="I1" s="317"/>
      <c r="J1" s="317"/>
      <c r="K1" s="317"/>
      <c r="L1" s="317"/>
      <c r="M1" s="317"/>
      <c r="N1" s="317"/>
      <c r="O1" s="317"/>
      <c r="P1" s="317"/>
      <c r="Q1" s="317"/>
      <c r="R1" s="317"/>
      <c r="S1" s="317"/>
      <c r="T1" s="317"/>
    </row>
    <row r="2" spans="1:20" ht="17.100000000000001" customHeight="1">
      <c r="A2" s="318" t="s">
        <v>178</v>
      </c>
      <c r="B2" s="318"/>
      <c r="C2" s="318"/>
      <c r="D2" s="318"/>
      <c r="E2" s="318"/>
      <c r="F2" s="318"/>
      <c r="G2" s="318"/>
      <c r="H2" s="318"/>
      <c r="I2" s="318"/>
      <c r="J2" s="318"/>
      <c r="K2" s="318"/>
      <c r="L2" s="318"/>
      <c r="M2" s="318"/>
      <c r="N2" s="318"/>
      <c r="O2" s="318"/>
      <c r="P2" s="318"/>
      <c r="Q2" s="318"/>
      <c r="R2" s="318"/>
      <c r="S2" s="318"/>
      <c r="T2" s="318"/>
    </row>
    <row r="3" spans="1:20" ht="17.100000000000001" customHeight="1">
      <c r="A3" s="318" t="s">
        <v>64</v>
      </c>
      <c r="B3" s="318"/>
      <c r="C3" s="318"/>
      <c r="D3" s="318"/>
      <c r="E3" s="318"/>
      <c r="F3" s="318"/>
      <c r="G3" s="318"/>
      <c r="H3" s="318"/>
      <c r="I3" s="318"/>
      <c r="J3" s="318"/>
      <c r="K3" s="318"/>
      <c r="L3" s="318"/>
      <c r="M3" s="318"/>
      <c r="N3" s="318"/>
      <c r="O3" s="318"/>
      <c r="P3" s="318"/>
      <c r="Q3" s="318"/>
      <c r="R3" s="318"/>
      <c r="S3" s="318"/>
      <c r="T3" s="318"/>
    </row>
    <row r="4" spans="1:20" ht="18.2" customHeight="1">
      <c r="A4" s="319" t="s">
        <v>65</v>
      </c>
      <c r="B4" s="319" t="s">
        <v>66</v>
      </c>
      <c r="C4" s="319" t="s">
        <v>179</v>
      </c>
      <c r="D4" s="319"/>
      <c r="E4" s="319"/>
      <c r="F4" s="319"/>
      <c r="G4" s="319"/>
      <c r="H4" s="319"/>
      <c r="I4" s="319"/>
      <c r="J4" s="319"/>
      <c r="K4" s="319"/>
      <c r="L4" s="319"/>
      <c r="M4" s="319"/>
      <c r="N4" s="319"/>
      <c r="O4" s="319"/>
      <c r="P4" s="319"/>
      <c r="Q4" s="319" t="s">
        <v>67</v>
      </c>
      <c r="R4" s="319" t="s">
        <v>68</v>
      </c>
      <c r="S4" s="319" t="s">
        <v>180</v>
      </c>
      <c r="T4" s="319" t="s">
        <v>181</v>
      </c>
    </row>
    <row r="5" spans="1:20" ht="44.25" customHeight="1">
      <c r="A5" s="320"/>
      <c r="B5" s="320"/>
      <c r="C5" s="58" t="s">
        <v>150</v>
      </c>
      <c r="D5" s="58" t="s">
        <v>182</v>
      </c>
      <c r="E5" s="58" t="s">
        <v>183</v>
      </c>
      <c r="F5" s="58" t="s">
        <v>184</v>
      </c>
      <c r="G5" s="58" t="s">
        <v>185</v>
      </c>
      <c r="H5" s="58" t="s">
        <v>127</v>
      </c>
      <c r="I5" s="58" t="s">
        <v>129</v>
      </c>
      <c r="J5" s="58" t="s">
        <v>186</v>
      </c>
      <c r="K5" s="58" t="s">
        <v>187</v>
      </c>
      <c r="L5" s="58" t="s">
        <v>188</v>
      </c>
      <c r="M5" s="52" t="s">
        <v>134</v>
      </c>
      <c r="N5" s="52" t="s">
        <v>135</v>
      </c>
      <c r="O5" s="52" t="s">
        <v>189</v>
      </c>
      <c r="P5" s="58" t="s">
        <v>152</v>
      </c>
      <c r="Q5" s="320"/>
      <c r="R5" s="320"/>
      <c r="S5" s="320"/>
      <c r="T5" s="320"/>
    </row>
    <row r="6" spans="1:20" ht="17.100000000000001" customHeight="1">
      <c r="A6" s="44" t="s">
        <v>190</v>
      </c>
      <c r="B6" s="46">
        <v>77655</v>
      </c>
      <c r="C6" s="46">
        <v>-18308</v>
      </c>
      <c r="D6" s="46">
        <v>0</v>
      </c>
      <c r="E6" s="46">
        <v>0</v>
      </c>
      <c r="F6" s="46">
        <v>-1740</v>
      </c>
      <c r="G6" s="46">
        <v>0</v>
      </c>
      <c r="H6" s="46">
        <v>0</v>
      </c>
      <c r="I6" s="46">
        <v>0</v>
      </c>
      <c r="J6" s="46">
        <v>0</v>
      </c>
      <c r="K6" s="46">
        <v>-16568</v>
      </c>
      <c r="L6" s="46">
        <v>0</v>
      </c>
      <c r="M6" s="46">
        <v>0</v>
      </c>
      <c r="N6" s="46">
        <v>0</v>
      </c>
      <c r="O6" s="46">
        <v>0</v>
      </c>
      <c r="P6" s="46">
        <v>0</v>
      </c>
      <c r="Q6" s="46">
        <v>59347</v>
      </c>
      <c r="R6" s="46">
        <v>59339</v>
      </c>
      <c r="S6" s="46">
        <v>8</v>
      </c>
      <c r="T6" s="46">
        <v>8</v>
      </c>
    </row>
    <row r="7" spans="1:20" ht="17.100000000000001" customHeight="1">
      <c r="A7" s="44" t="s">
        <v>191</v>
      </c>
      <c r="B7" s="46">
        <v>1067</v>
      </c>
      <c r="C7" s="46">
        <v>66</v>
      </c>
      <c r="D7" s="46">
        <v>0</v>
      </c>
      <c r="E7" s="46">
        <v>0</v>
      </c>
      <c r="F7" s="46">
        <v>-82</v>
      </c>
      <c r="G7" s="46">
        <v>0</v>
      </c>
      <c r="H7" s="46">
        <v>0</v>
      </c>
      <c r="I7" s="46">
        <v>0</v>
      </c>
      <c r="J7" s="46">
        <v>0</v>
      </c>
      <c r="K7" s="46">
        <v>148</v>
      </c>
      <c r="L7" s="46">
        <v>0</v>
      </c>
      <c r="M7" s="46">
        <v>0</v>
      </c>
      <c r="N7" s="46">
        <v>0</v>
      </c>
      <c r="O7" s="46">
        <v>0</v>
      </c>
      <c r="P7" s="46">
        <v>0</v>
      </c>
      <c r="Q7" s="46">
        <v>1133</v>
      </c>
      <c r="R7" s="46">
        <v>1133</v>
      </c>
      <c r="S7" s="46">
        <v>0</v>
      </c>
      <c r="T7" s="46">
        <v>0</v>
      </c>
    </row>
    <row r="8" spans="1:20" ht="17.100000000000001" customHeight="1">
      <c r="A8" s="44" t="s">
        <v>192</v>
      </c>
      <c r="B8" s="46">
        <v>1127</v>
      </c>
      <c r="C8" s="46">
        <v>78</v>
      </c>
      <c r="D8" s="46">
        <v>0</v>
      </c>
      <c r="E8" s="46">
        <v>0</v>
      </c>
      <c r="F8" s="46">
        <v>-30</v>
      </c>
      <c r="G8" s="46">
        <v>0</v>
      </c>
      <c r="H8" s="46">
        <v>0</v>
      </c>
      <c r="I8" s="46">
        <v>0</v>
      </c>
      <c r="J8" s="46">
        <v>0</v>
      </c>
      <c r="K8" s="46">
        <v>108</v>
      </c>
      <c r="L8" s="46">
        <v>0</v>
      </c>
      <c r="M8" s="46">
        <v>0</v>
      </c>
      <c r="N8" s="46">
        <v>0</v>
      </c>
      <c r="O8" s="46">
        <v>0</v>
      </c>
      <c r="P8" s="46">
        <v>0</v>
      </c>
      <c r="Q8" s="46">
        <v>1205</v>
      </c>
      <c r="R8" s="46">
        <v>1205</v>
      </c>
      <c r="S8" s="46">
        <v>0</v>
      </c>
      <c r="T8" s="46">
        <v>0</v>
      </c>
    </row>
    <row r="9" spans="1:20" ht="17.100000000000001" customHeight="1">
      <c r="A9" s="44" t="s">
        <v>193</v>
      </c>
      <c r="B9" s="46">
        <v>13343</v>
      </c>
      <c r="C9" s="46">
        <v>-585</v>
      </c>
      <c r="D9" s="46">
        <v>0</v>
      </c>
      <c r="E9" s="46">
        <v>0</v>
      </c>
      <c r="F9" s="46">
        <v>-18</v>
      </c>
      <c r="G9" s="46">
        <v>0</v>
      </c>
      <c r="H9" s="46">
        <v>0</v>
      </c>
      <c r="I9" s="46">
        <v>0</v>
      </c>
      <c r="J9" s="46">
        <v>0</v>
      </c>
      <c r="K9" s="46">
        <v>-567</v>
      </c>
      <c r="L9" s="46">
        <v>0</v>
      </c>
      <c r="M9" s="46">
        <v>0</v>
      </c>
      <c r="N9" s="46">
        <v>0</v>
      </c>
      <c r="O9" s="46">
        <v>0</v>
      </c>
      <c r="P9" s="46">
        <v>0</v>
      </c>
      <c r="Q9" s="46">
        <v>12758</v>
      </c>
      <c r="R9" s="46">
        <v>12758</v>
      </c>
      <c r="S9" s="46">
        <v>0</v>
      </c>
      <c r="T9" s="46">
        <v>0</v>
      </c>
    </row>
    <row r="10" spans="1:20" ht="17.100000000000001" customHeight="1">
      <c r="A10" s="44" t="s">
        <v>194</v>
      </c>
      <c r="B10" s="46">
        <v>3602</v>
      </c>
      <c r="C10" s="46">
        <v>147</v>
      </c>
      <c r="D10" s="46">
        <v>0</v>
      </c>
      <c r="E10" s="46">
        <v>0</v>
      </c>
      <c r="F10" s="46">
        <v>0</v>
      </c>
      <c r="G10" s="46">
        <v>0</v>
      </c>
      <c r="H10" s="46">
        <v>0</v>
      </c>
      <c r="I10" s="46">
        <v>0</v>
      </c>
      <c r="J10" s="46">
        <v>0</v>
      </c>
      <c r="K10" s="46">
        <v>147</v>
      </c>
      <c r="L10" s="46">
        <v>0</v>
      </c>
      <c r="M10" s="46">
        <v>0</v>
      </c>
      <c r="N10" s="46">
        <v>0</v>
      </c>
      <c r="O10" s="46">
        <v>0</v>
      </c>
      <c r="P10" s="46">
        <v>0</v>
      </c>
      <c r="Q10" s="46">
        <v>3749</v>
      </c>
      <c r="R10" s="46">
        <v>3749</v>
      </c>
      <c r="S10" s="46">
        <v>0</v>
      </c>
      <c r="T10" s="46">
        <v>0</v>
      </c>
    </row>
    <row r="11" spans="1:20" ht="17.100000000000001" customHeight="1">
      <c r="A11" s="44" t="s">
        <v>195</v>
      </c>
      <c r="B11" s="46">
        <v>6426</v>
      </c>
      <c r="C11" s="46">
        <v>-3969</v>
      </c>
      <c r="D11" s="46">
        <v>0</v>
      </c>
      <c r="E11" s="46">
        <v>0</v>
      </c>
      <c r="F11" s="46">
        <v>0</v>
      </c>
      <c r="G11" s="46">
        <v>0</v>
      </c>
      <c r="H11" s="46">
        <v>0</v>
      </c>
      <c r="I11" s="46">
        <v>0</v>
      </c>
      <c r="J11" s="46">
        <v>0</v>
      </c>
      <c r="K11" s="46">
        <v>-3969</v>
      </c>
      <c r="L11" s="46">
        <v>0</v>
      </c>
      <c r="M11" s="46">
        <v>0</v>
      </c>
      <c r="N11" s="46">
        <v>0</v>
      </c>
      <c r="O11" s="46">
        <v>0</v>
      </c>
      <c r="P11" s="46">
        <v>0</v>
      </c>
      <c r="Q11" s="46">
        <v>2457</v>
      </c>
      <c r="R11" s="46">
        <v>2457</v>
      </c>
      <c r="S11" s="46">
        <v>0</v>
      </c>
      <c r="T11" s="46">
        <v>0</v>
      </c>
    </row>
    <row r="12" spans="1:20" ht="17.100000000000001" customHeight="1">
      <c r="A12" s="44" t="s">
        <v>196</v>
      </c>
      <c r="B12" s="46">
        <v>4613</v>
      </c>
      <c r="C12" s="46">
        <v>-443</v>
      </c>
      <c r="D12" s="46">
        <v>0</v>
      </c>
      <c r="E12" s="46">
        <v>0</v>
      </c>
      <c r="F12" s="46">
        <v>0</v>
      </c>
      <c r="G12" s="46">
        <v>0</v>
      </c>
      <c r="H12" s="46">
        <v>0</v>
      </c>
      <c r="I12" s="46">
        <v>0</v>
      </c>
      <c r="J12" s="46">
        <v>0</v>
      </c>
      <c r="K12" s="46">
        <v>-443</v>
      </c>
      <c r="L12" s="46">
        <v>0</v>
      </c>
      <c r="M12" s="46">
        <v>0</v>
      </c>
      <c r="N12" s="46">
        <v>0</v>
      </c>
      <c r="O12" s="46">
        <v>0</v>
      </c>
      <c r="P12" s="46">
        <v>0</v>
      </c>
      <c r="Q12" s="46">
        <v>4170</v>
      </c>
      <c r="R12" s="46">
        <v>4170</v>
      </c>
      <c r="S12" s="46">
        <v>0</v>
      </c>
      <c r="T12" s="46">
        <v>0</v>
      </c>
    </row>
    <row r="13" spans="1:20" ht="17.100000000000001" customHeight="1">
      <c r="A13" s="44" t="s">
        <v>197</v>
      </c>
      <c r="B13" s="46">
        <v>3155</v>
      </c>
      <c r="C13" s="46">
        <v>-18</v>
      </c>
      <c r="D13" s="46">
        <v>0</v>
      </c>
      <c r="E13" s="46">
        <v>0</v>
      </c>
      <c r="F13" s="46">
        <v>0</v>
      </c>
      <c r="G13" s="46">
        <v>0</v>
      </c>
      <c r="H13" s="46">
        <v>0</v>
      </c>
      <c r="I13" s="46">
        <v>0</v>
      </c>
      <c r="J13" s="46">
        <v>0</v>
      </c>
      <c r="K13" s="46">
        <v>-18</v>
      </c>
      <c r="L13" s="46">
        <v>0</v>
      </c>
      <c r="M13" s="46">
        <v>0</v>
      </c>
      <c r="N13" s="46">
        <v>0</v>
      </c>
      <c r="O13" s="46">
        <v>0</v>
      </c>
      <c r="P13" s="46">
        <v>0</v>
      </c>
      <c r="Q13" s="46">
        <v>3137</v>
      </c>
      <c r="R13" s="46">
        <v>3137</v>
      </c>
      <c r="S13" s="46">
        <v>0</v>
      </c>
      <c r="T13" s="46">
        <v>0</v>
      </c>
    </row>
    <row r="14" spans="1:20" ht="17.100000000000001" customHeight="1">
      <c r="A14" s="44" t="s">
        <v>198</v>
      </c>
      <c r="B14" s="46">
        <v>1164</v>
      </c>
      <c r="C14" s="46">
        <v>37</v>
      </c>
      <c r="D14" s="46">
        <v>0</v>
      </c>
      <c r="E14" s="46">
        <v>0</v>
      </c>
      <c r="F14" s="46">
        <v>0</v>
      </c>
      <c r="G14" s="46">
        <v>0</v>
      </c>
      <c r="H14" s="46">
        <v>0</v>
      </c>
      <c r="I14" s="46">
        <v>0</v>
      </c>
      <c r="J14" s="46">
        <v>0</v>
      </c>
      <c r="K14" s="46">
        <v>37</v>
      </c>
      <c r="L14" s="46">
        <v>0</v>
      </c>
      <c r="M14" s="46">
        <v>0</v>
      </c>
      <c r="N14" s="46">
        <v>0</v>
      </c>
      <c r="O14" s="46">
        <v>0</v>
      </c>
      <c r="P14" s="46">
        <v>0</v>
      </c>
      <c r="Q14" s="46">
        <v>1201</v>
      </c>
      <c r="R14" s="46">
        <v>1201</v>
      </c>
      <c r="S14" s="46">
        <v>0</v>
      </c>
      <c r="T14" s="46">
        <v>0</v>
      </c>
    </row>
    <row r="15" spans="1:20" ht="17.100000000000001" customHeight="1">
      <c r="A15" s="44" t="s">
        <v>199</v>
      </c>
      <c r="B15" s="46">
        <v>2059</v>
      </c>
      <c r="C15" s="46">
        <v>-638</v>
      </c>
      <c r="D15" s="46">
        <v>0</v>
      </c>
      <c r="E15" s="46">
        <v>0</v>
      </c>
      <c r="F15" s="46">
        <v>0</v>
      </c>
      <c r="G15" s="46">
        <v>0</v>
      </c>
      <c r="H15" s="46">
        <v>0</v>
      </c>
      <c r="I15" s="46">
        <v>0</v>
      </c>
      <c r="J15" s="46">
        <v>0</v>
      </c>
      <c r="K15" s="46">
        <v>-638</v>
      </c>
      <c r="L15" s="46">
        <v>0</v>
      </c>
      <c r="M15" s="46">
        <v>0</v>
      </c>
      <c r="N15" s="46">
        <v>0</v>
      </c>
      <c r="O15" s="46">
        <v>0</v>
      </c>
      <c r="P15" s="46">
        <v>0</v>
      </c>
      <c r="Q15" s="46">
        <v>1421</v>
      </c>
      <c r="R15" s="46">
        <v>1421</v>
      </c>
      <c r="S15" s="46">
        <v>0</v>
      </c>
      <c r="T15" s="46">
        <v>0</v>
      </c>
    </row>
    <row r="16" spans="1:20" ht="17.100000000000001" customHeight="1">
      <c r="A16" s="44" t="s">
        <v>200</v>
      </c>
      <c r="B16" s="46">
        <v>1031</v>
      </c>
      <c r="C16" s="46">
        <v>53</v>
      </c>
      <c r="D16" s="46">
        <v>0</v>
      </c>
      <c r="E16" s="46">
        <v>0</v>
      </c>
      <c r="F16" s="46">
        <v>0</v>
      </c>
      <c r="G16" s="46">
        <v>0</v>
      </c>
      <c r="H16" s="46">
        <v>0</v>
      </c>
      <c r="I16" s="46">
        <v>0</v>
      </c>
      <c r="J16" s="46">
        <v>0</v>
      </c>
      <c r="K16" s="46">
        <v>53</v>
      </c>
      <c r="L16" s="46">
        <v>0</v>
      </c>
      <c r="M16" s="46">
        <v>0</v>
      </c>
      <c r="N16" s="46">
        <v>0</v>
      </c>
      <c r="O16" s="46">
        <v>0</v>
      </c>
      <c r="P16" s="46">
        <v>0</v>
      </c>
      <c r="Q16" s="46">
        <v>1084</v>
      </c>
      <c r="R16" s="46">
        <v>1084</v>
      </c>
      <c r="S16" s="46">
        <v>0</v>
      </c>
      <c r="T16" s="46">
        <v>0</v>
      </c>
    </row>
    <row r="17" spans="1:20" ht="17.100000000000001" customHeight="1">
      <c r="A17" s="44" t="s">
        <v>201</v>
      </c>
      <c r="B17" s="46">
        <v>4324</v>
      </c>
      <c r="C17" s="46">
        <v>-752</v>
      </c>
      <c r="D17" s="46">
        <v>0</v>
      </c>
      <c r="E17" s="46">
        <v>0</v>
      </c>
      <c r="F17" s="46">
        <v>0</v>
      </c>
      <c r="G17" s="46">
        <v>0</v>
      </c>
      <c r="H17" s="46">
        <v>0</v>
      </c>
      <c r="I17" s="46">
        <v>0</v>
      </c>
      <c r="J17" s="46">
        <v>0</v>
      </c>
      <c r="K17" s="46">
        <v>-752</v>
      </c>
      <c r="L17" s="46">
        <v>0</v>
      </c>
      <c r="M17" s="46">
        <v>0</v>
      </c>
      <c r="N17" s="46">
        <v>0</v>
      </c>
      <c r="O17" s="46">
        <v>0</v>
      </c>
      <c r="P17" s="46">
        <v>0</v>
      </c>
      <c r="Q17" s="46">
        <v>3572</v>
      </c>
      <c r="R17" s="46">
        <v>3572</v>
      </c>
      <c r="S17" s="46">
        <v>0</v>
      </c>
      <c r="T17" s="46">
        <v>0</v>
      </c>
    </row>
    <row r="18" spans="1:20" ht="17.100000000000001" customHeight="1">
      <c r="A18" s="44" t="s">
        <v>202</v>
      </c>
      <c r="B18" s="46">
        <v>7084</v>
      </c>
      <c r="C18" s="46">
        <v>-3821</v>
      </c>
      <c r="D18" s="46">
        <v>0</v>
      </c>
      <c r="E18" s="46">
        <v>0</v>
      </c>
      <c r="F18" s="46">
        <v>-389</v>
      </c>
      <c r="G18" s="46">
        <v>0</v>
      </c>
      <c r="H18" s="46">
        <v>0</v>
      </c>
      <c r="I18" s="46">
        <v>0</v>
      </c>
      <c r="J18" s="46">
        <v>0</v>
      </c>
      <c r="K18" s="46">
        <v>-3432</v>
      </c>
      <c r="L18" s="46">
        <v>0</v>
      </c>
      <c r="M18" s="46">
        <v>0</v>
      </c>
      <c r="N18" s="46">
        <v>0</v>
      </c>
      <c r="O18" s="46">
        <v>0</v>
      </c>
      <c r="P18" s="46">
        <v>0</v>
      </c>
      <c r="Q18" s="46">
        <v>3263</v>
      </c>
      <c r="R18" s="46">
        <v>3263</v>
      </c>
      <c r="S18" s="46">
        <v>0</v>
      </c>
      <c r="T18" s="46">
        <v>0</v>
      </c>
    </row>
    <row r="19" spans="1:20" ht="17.100000000000001" customHeight="1">
      <c r="A19" s="44" t="s">
        <v>203</v>
      </c>
      <c r="B19" s="46">
        <v>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row>
    <row r="20" spans="1:20" ht="17.100000000000001" customHeight="1">
      <c r="A20" s="44" t="s">
        <v>204</v>
      </c>
      <c r="B20" s="46">
        <v>0</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row>
    <row r="21" spans="1:20" ht="17.100000000000001" customHeight="1">
      <c r="A21" s="44" t="s">
        <v>205</v>
      </c>
      <c r="B21" s="46">
        <v>182</v>
      </c>
      <c r="C21" s="46">
        <v>-40</v>
      </c>
      <c r="D21" s="46">
        <v>0</v>
      </c>
      <c r="E21" s="46">
        <v>0</v>
      </c>
      <c r="F21" s="46">
        <v>0</v>
      </c>
      <c r="G21" s="46">
        <v>0</v>
      </c>
      <c r="H21" s="46">
        <v>0</v>
      </c>
      <c r="I21" s="46">
        <v>0</v>
      </c>
      <c r="J21" s="46">
        <v>0</v>
      </c>
      <c r="K21" s="46">
        <v>-40</v>
      </c>
      <c r="L21" s="46">
        <v>0</v>
      </c>
      <c r="M21" s="46">
        <v>0</v>
      </c>
      <c r="N21" s="46">
        <v>0</v>
      </c>
      <c r="O21" s="46">
        <v>0</v>
      </c>
      <c r="P21" s="46">
        <v>0</v>
      </c>
      <c r="Q21" s="46">
        <v>142</v>
      </c>
      <c r="R21" s="46">
        <v>142</v>
      </c>
      <c r="S21" s="46">
        <v>0</v>
      </c>
      <c r="T21" s="46">
        <v>0</v>
      </c>
    </row>
    <row r="22" spans="1:20" ht="17.100000000000001" customHeight="1">
      <c r="A22" s="44" t="s">
        <v>206</v>
      </c>
      <c r="B22" s="46">
        <v>588</v>
      </c>
      <c r="C22" s="46">
        <v>-130</v>
      </c>
      <c r="D22" s="46">
        <v>0</v>
      </c>
      <c r="E22" s="46">
        <v>0</v>
      </c>
      <c r="F22" s="46">
        <v>0</v>
      </c>
      <c r="G22" s="46">
        <v>0</v>
      </c>
      <c r="H22" s="46">
        <v>0</v>
      </c>
      <c r="I22" s="46">
        <v>0</v>
      </c>
      <c r="J22" s="46">
        <v>0</v>
      </c>
      <c r="K22" s="46">
        <v>-130</v>
      </c>
      <c r="L22" s="46">
        <v>0</v>
      </c>
      <c r="M22" s="46">
        <v>0</v>
      </c>
      <c r="N22" s="46">
        <v>0</v>
      </c>
      <c r="O22" s="46">
        <v>0</v>
      </c>
      <c r="P22" s="46">
        <v>0</v>
      </c>
      <c r="Q22" s="46">
        <v>458</v>
      </c>
      <c r="R22" s="46">
        <v>458</v>
      </c>
      <c r="S22" s="46">
        <v>0</v>
      </c>
      <c r="T22" s="46">
        <v>0</v>
      </c>
    </row>
    <row r="23" spans="1:20" ht="17.100000000000001" customHeight="1">
      <c r="A23" s="44" t="s">
        <v>207</v>
      </c>
      <c r="B23" s="46">
        <v>404</v>
      </c>
      <c r="C23" s="46">
        <v>31</v>
      </c>
      <c r="D23" s="46">
        <v>0</v>
      </c>
      <c r="E23" s="46">
        <v>0</v>
      </c>
      <c r="F23" s="46">
        <v>0</v>
      </c>
      <c r="G23" s="46">
        <v>0</v>
      </c>
      <c r="H23" s="46">
        <v>0</v>
      </c>
      <c r="I23" s="46">
        <v>0</v>
      </c>
      <c r="J23" s="46">
        <v>0</v>
      </c>
      <c r="K23" s="46">
        <v>31</v>
      </c>
      <c r="L23" s="46">
        <v>0</v>
      </c>
      <c r="M23" s="46">
        <v>0</v>
      </c>
      <c r="N23" s="46">
        <v>0</v>
      </c>
      <c r="O23" s="46">
        <v>0</v>
      </c>
      <c r="P23" s="46">
        <v>0</v>
      </c>
      <c r="Q23" s="46">
        <v>435</v>
      </c>
      <c r="R23" s="46">
        <v>435</v>
      </c>
      <c r="S23" s="46">
        <v>0</v>
      </c>
      <c r="T23" s="46">
        <v>0</v>
      </c>
    </row>
    <row r="24" spans="1:20" ht="17.100000000000001" customHeight="1">
      <c r="A24" s="44" t="s">
        <v>208</v>
      </c>
      <c r="B24" s="46">
        <v>972</v>
      </c>
      <c r="C24" s="46">
        <v>144</v>
      </c>
      <c r="D24" s="46">
        <v>0</v>
      </c>
      <c r="E24" s="46">
        <v>0</v>
      </c>
      <c r="F24" s="46">
        <v>0</v>
      </c>
      <c r="G24" s="46">
        <v>0</v>
      </c>
      <c r="H24" s="46">
        <v>0</v>
      </c>
      <c r="I24" s="46">
        <v>0</v>
      </c>
      <c r="J24" s="46">
        <v>0</v>
      </c>
      <c r="K24" s="46">
        <v>144</v>
      </c>
      <c r="L24" s="46">
        <v>0</v>
      </c>
      <c r="M24" s="46">
        <v>0</v>
      </c>
      <c r="N24" s="46">
        <v>0</v>
      </c>
      <c r="O24" s="46">
        <v>0</v>
      </c>
      <c r="P24" s="46">
        <v>0</v>
      </c>
      <c r="Q24" s="46">
        <v>1116</v>
      </c>
      <c r="R24" s="46">
        <v>1116</v>
      </c>
      <c r="S24" s="46">
        <v>0</v>
      </c>
      <c r="T24" s="46">
        <v>0</v>
      </c>
    </row>
    <row r="25" spans="1:20" ht="17.100000000000001" customHeight="1">
      <c r="A25" s="44" t="s">
        <v>209</v>
      </c>
      <c r="B25" s="46">
        <v>2580</v>
      </c>
      <c r="C25" s="46">
        <v>-112</v>
      </c>
      <c r="D25" s="46">
        <v>0</v>
      </c>
      <c r="E25" s="46">
        <v>0</v>
      </c>
      <c r="F25" s="46">
        <v>0</v>
      </c>
      <c r="G25" s="46">
        <v>0</v>
      </c>
      <c r="H25" s="46">
        <v>0</v>
      </c>
      <c r="I25" s="46">
        <v>0</v>
      </c>
      <c r="J25" s="46">
        <v>0</v>
      </c>
      <c r="K25" s="46">
        <v>-112</v>
      </c>
      <c r="L25" s="46">
        <v>0</v>
      </c>
      <c r="M25" s="46">
        <v>0</v>
      </c>
      <c r="N25" s="46">
        <v>0</v>
      </c>
      <c r="O25" s="46">
        <v>0</v>
      </c>
      <c r="P25" s="46">
        <v>0</v>
      </c>
      <c r="Q25" s="46">
        <v>2468</v>
      </c>
      <c r="R25" s="46">
        <v>2468</v>
      </c>
      <c r="S25" s="46">
        <v>0</v>
      </c>
      <c r="T25" s="46">
        <v>0</v>
      </c>
    </row>
    <row r="26" spans="1:20" ht="17.100000000000001" customHeight="1">
      <c r="A26" s="44" t="s">
        <v>210</v>
      </c>
      <c r="B26" s="46">
        <v>3700</v>
      </c>
      <c r="C26" s="46">
        <v>-712</v>
      </c>
      <c r="D26" s="46">
        <v>0</v>
      </c>
      <c r="E26" s="46">
        <v>0</v>
      </c>
      <c r="F26" s="46">
        <v>-449</v>
      </c>
      <c r="G26" s="46">
        <v>0</v>
      </c>
      <c r="H26" s="46">
        <v>0</v>
      </c>
      <c r="I26" s="46">
        <v>0</v>
      </c>
      <c r="J26" s="46">
        <v>0</v>
      </c>
      <c r="K26" s="46">
        <v>-263</v>
      </c>
      <c r="L26" s="46">
        <v>0</v>
      </c>
      <c r="M26" s="46">
        <v>0</v>
      </c>
      <c r="N26" s="46">
        <v>0</v>
      </c>
      <c r="O26" s="46">
        <v>0</v>
      </c>
      <c r="P26" s="46">
        <v>0</v>
      </c>
      <c r="Q26" s="46">
        <v>2988</v>
      </c>
      <c r="R26" s="46">
        <v>2988</v>
      </c>
      <c r="S26" s="46">
        <v>0</v>
      </c>
      <c r="T26" s="46">
        <v>0</v>
      </c>
    </row>
    <row r="27" spans="1:20" ht="17.100000000000001" customHeight="1">
      <c r="A27" s="44" t="s">
        <v>211</v>
      </c>
      <c r="B27" s="46">
        <v>1013</v>
      </c>
      <c r="C27" s="46">
        <v>645</v>
      </c>
      <c r="D27" s="46">
        <v>0</v>
      </c>
      <c r="E27" s="46">
        <v>0</v>
      </c>
      <c r="F27" s="46">
        <v>0</v>
      </c>
      <c r="G27" s="46">
        <v>0</v>
      </c>
      <c r="H27" s="46">
        <v>0</v>
      </c>
      <c r="I27" s="46">
        <v>0</v>
      </c>
      <c r="J27" s="46">
        <v>0</v>
      </c>
      <c r="K27" s="46">
        <v>645</v>
      </c>
      <c r="L27" s="46">
        <v>0</v>
      </c>
      <c r="M27" s="46">
        <v>0</v>
      </c>
      <c r="N27" s="46">
        <v>0</v>
      </c>
      <c r="O27" s="46">
        <v>0</v>
      </c>
      <c r="P27" s="46">
        <v>0</v>
      </c>
      <c r="Q27" s="46">
        <v>1658</v>
      </c>
      <c r="R27" s="46">
        <v>1658</v>
      </c>
      <c r="S27" s="46">
        <v>0</v>
      </c>
      <c r="T27" s="46">
        <v>0</v>
      </c>
    </row>
    <row r="28" spans="1:20" ht="17.100000000000001" customHeight="1">
      <c r="A28" s="44" t="s">
        <v>212</v>
      </c>
      <c r="B28" s="46">
        <v>684</v>
      </c>
      <c r="C28" s="46">
        <v>84</v>
      </c>
      <c r="D28" s="46">
        <v>0</v>
      </c>
      <c r="E28" s="46">
        <v>0</v>
      </c>
      <c r="F28" s="46">
        <v>0</v>
      </c>
      <c r="G28" s="46">
        <v>0</v>
      </c>
      <c r="H28" s="46">
        <v>0</v>
      </c>
      <c r="I28" s="46">
        <v>0</v>
      </c>
      <c r="J28" s="46">
        <v>0</v>
      </c>
      <c r="K28" s="46">
        <v>84</v>
      </c>
      <c r="L28" s="46">
        <v>0</v>
      </c>
      <c r="M28" s="46">
        <v>0</v>
      </c>
      <c r="N28" s="46">
        <v>0</v>
      </c>
      <c r="O28" s="46">
        <v>0</v>
      </c>
      <c r="P28" s="46">
        <v>0</v>
      </c>
      <c r="Q28" s="46">
        <v>768</v>
      </c>
      <c r="R28" s="46">
        <v>760</v>
      </c>
      <c r="S28" s="46">
        <v>8</v>
      </c>
      <c r="T28" s="46">
        <v>8</v>
      </c>
    </row>
    <row r="29" spans="1:20" ht="17.100000000000001" customHeight="1">
      <c r="A29" s="44" t="s">
        <v>213</v>
      </c>
      <c r="B29" s="46">
        <v>0</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row>
    <row r="30" spans="1:20" ht="17.100000000000001" customHeight="1">
      <c r="A30" s="44" t="s">
        <v>214</v>
      </c>
      <c r="B30" s="46">
        <v>588</v>
      </c>
      <c r="C30" s="46">
        <v>-11</v>
      </c>
      <c r="D30" s="46">
        <v>0</v>
      </c>
      <c r="E30" s="46">
        <v>0</v>
      </c>
      <c r="F30" s="46">
        <v>10</v>
      </c>
      <c r="G30" s="46">
        <v>0</v>
      </c>
      <c r="H30" s="46">
        <v>0</v>
      </c>
      <c r="I30" s="46">
        <v>0</v>
      </c>
      <c r="J30" s="46">
        <v>0</v>
      </c>
      <c r="K30" s="46">
        <v>-21</v>
      </c>
      <c r="L30" s="46">
        <v>0</v>
      </c>
      <c r="M30" s="46">
        <v>0</v>
      </c>
      <c r="N30" s="46">
        <v>0</v>
      </c>
      <c r="O30" s="46">
        <v>0</v>
      </c>
      <c r="P30" s="46">
        <v>0</v>
      </c>
      <c r="Q30" s="46">
        <v>577</v>
      </c>
      <c r="R30" s="46">
        <v>577</v>
      </c>
      <c r="S30" s="46">
        <v>0</v>
      </c>
      <c r="T30" s="46">
        <v>0</v>
      </c>
    </row>
    <row r="31" spans="1:20" ht="17.100000000000001" customHeight="1">
      <c r="A31" s="44" t="s">
        <v>215</v>
      </c>
      <c r="B31" s="46">
        <v>0</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row>
    <row r="32" spans="1:20" ht="17.100000000000001" customHeight="1">
      <c r="A32" s="44" t="s">
        <v>216</v>
      </c>
      <c r="B32" s="46">
        <v>10518</v>
      </c>
      <c r="C32" s="46">
        <v>-931</v>
      </c>
      <c r="D32" s="46">
        <v>0</v>
      </c>
      <c r="E32" s="46">
        <v>0</v>
      </c>
      <c r="F32" s="46">
        <v>349</v>
      </c>
      <c r="G32" s="46">
        <v>0</v>
      </c>
      <c r="H32" s="46">
        <v>0</v>
      </c>
      <c r="I32" s="46">
        <v>0</v>
      </c>
      <c r="J32" s="46">
        <v>0</v>
      </c>
      <c r="K32" s="46">
        <v>-1280</v>
      </c>
      <c r="L32" s="46">
        <v>0</v>
      </c>
      <c r="M32" s="46">
        <v>0</v>
      </c>
      <c r="N32" s="46">
        <v>0</v>
      </c>
      <c r="O32" s="46">
        <v>0</v>
      </c>
      <c r="P32" s="46">
        <v>0</v>
      </c>
      <c r="Q32" s="46">
        <v>9587</v>
      </c>
      <c r="R32" s="46">
        <v>9587</v>
      </c>
      <c r="S32" s="46">
        <v>0</v>
      </c>
      <c r="T32" s="46">
        <v>0</v>
      </c>
    </row>
    <row r="33" spans="1:20" ht="17.100000000000001" customHeight="1">
      <c r="A33" s="44" t="s">
        <v>217</v>
      </c>
      <c r="B33" s="46">
        <v>7431</v>
      </c>
      <c r="C33" s="46">
        <v>-7431</v>
      </c>
      <c r="D33" s="46">
        <v>0</v>
      </c>
      <c r="E33" s="46">
        <v>0</v>
      </c>
      <c r="F33" s="46">
        <v>-1131</v>
      </c>
      <c r="G33" s="46">
        <v>0</v>
      </c>
      <c r="H33" s="46">
        <v>0</v>
      </c>
      <c r="I33" s="46">
        <v>0</v>
      </c>
      <c r="J33" s="46">
        <v>0</v>
      </c>
      <c r="K33" s="46">
        <v>-6300</v>
      </c>
      <c r="L33" s="46">
        <v>0</v>
      </c>
      <c r="M33" s="46">
        <v>0</v>
      </c>
      <c r="N33" s="46">
        <v>0</v>
      </c>
      <c r="O33" s="46">
        <v>0</v>
      </c>
      <c r="P33" s="46">
        <v>0</v>
      </c>
      <c r="Q33" s="46">
        <v>0</v>
      </c>
      <c r="R33" s="46">
        <v>0</v>
      </c>
      <c r="S33" s="46">
        <v>0</v>
      </c>
      <c r="T33" s="46">
        <v>0</v>
      </c>
    </row>
    <row r="34" spans="1:20" ht="17.100000000000001" customHeight="1">
      <c r="A34" s="44" t="s">
        <v>218</v>
      </c>
      <c r="B34" s="46">
        <v>0</v>
      </c>
      <c r="C34" s="46">
        <v>0</v>
      </c>
      <c r="D34" s="46">
        <v>0</v>
      </c>
      <c r="E34" s="46">
        <v>0</v>
      </c>
      <c r="F34" s="46">
        <v>0</v>
      </c>
      <c r="G34" s="46">
        <v>0</v>
      </c>
      <c r="H34" s="46">
        <v>0</v>
      </c>
      <c r="I34" s="46">
        <v>0</v>
      </c>
      <c r="J34" s="46">
        <v>0</v>
      </c>
      <c r="K34" s="46">
        <v>0</v>
      </c>
      <c r="L34" s="46">
        <v>0</v>
      </c>
      <c r="M34" s="46">
        <v>0</v>
      </c>
      <c r="N34" s="46">
        <v>0</v>
      </c>
      <c r="O34" s="46">
        <v>0</v>
      </c>
      <c r="P34" s="46">
        <v>0</v>
      </c>
      <c r="Q34" s="46">
        <v>0</v>
      </c>
      <c r="R34" s="46">
        <v>0</v>
      </c>
      <c r="S34" s="46">
        <v>0</v>
      </c>
      <c r="T34" s="46">
        <v>0</v>
      </c>
    </row>
    <row r="35" spans="1:20" ht="17.100000000000001" customHeight="1">
      <c r="A35" s="44" t="s">
        <v>219</v>
      </c>
      <c r="B35" s="46">
        <v>1031</v>
      </c>
      <c r="C35" s="46">
        <v>1744</v>
      </c>
      <c r="D35" s="46">
        <v>0</v>
      </c>
      <c r="E35" s="46">
        <v>0</v>
      </c>
      <c r="F35" s="46">
        <v>-100</v>
      </c>
      <c r="G35" s="46">
        <v>0</v>
      </c>
      <c r="H35" s="46">
        <v>0</v>
      </c>
      <c r="I35" s="46">
        <v>0</v>
      </c>
      <c r="J35" s="46">
        <v>0</v>
      </c>
      <c r="K35" s="46">
        <v>1844</v>
      </c>
      <c r="L35" s="46">
        <v>0</v>
      </c>
      <c r="M35" s="46">
        <v>0</v>
      </c>
      <c r="N35" s="46">
        <v>0</v>
      </c>
      <c r="O35" s="46">
        <v>0</v>
      </c>
      <c r="P35" s="46">
        <v>0</v>
      </c>
      <c r="Q35" s="46">
        <v>2775</v>
      </c>
      <c r="R35" s="46">
        <v>2775</v>
      </c>
      <c r="S35" s="46">
        <v>0</v>
      </c>
      <c r="T35" s="46">
        <v>0</v>
      </c>
    </row>
    <row r="36" spans="1:20" ht="17.100000000000001" customHeight="1">
      <c r="A36" s="44" t="s">
        <v>220</v>
      </c>
      <c r="B36" s="46">
        <v>37651</v>
      </c>
      <c r="C36" s="46">
        <v>13332</v>
      </c>
      <c r="D36" s="46">
        <v>0</v>
      </c>
      <c r="E36" s="46">
        <v>0</v>
      </c>
      <c r="F36" s="46">
        <v>3825</v>
      </c>
      <c r="G36" s="46">
        <v>0</v>
      </c>
      <c r="H36" s="46">
        <v>0</v>
      </c>
      <c r="I36" s="46">
        <v>0</v>
      </c>
      <c r="J36" s="46">
        <v>0</v>
      </c>
      <c r="K36" s="46">
        <v>9507</v>
      </c>
      <c r="L36" s="46">
        <v>0</v>
      </c>
      <c r="M36" s="46">
        <v>0</v>
      </c>
      <c r="N36" s="46">
        <v>0</v>
      </c>
      <c r="O36" s="46">
        <v>0</v>
      </c>
      <c r="P36" s="46">
        <v>0</v>
      </c>
      <c r="Q36" s="46">
        <v>50983</v>
      </c>
      <c r="R36" s="46">
        <v>50959</v>
      </c>
      <c r="S36" s="46">
        <v>24</v>
      </c>
      <c r="T36" s="46">
        <v>24</v>
      </c>
    </row>
    <row r="37" spans="1:20" ht="17.100000000000001" customHeight="1">
      <c r="A37" s="44" t="s">
        <v>221</v>
      </c>
      <c r="B37" s="46">
        <v>390</v>
      </c>
      <c r="C37" s="46">
        <v>0</v>
      </c>
      <c r="D37" s="46">
        <v>0</v>
      </c>
      <c r="E37" s="46">
        <v>0</v>
      </c>
      <c r="F37" s="46">
        <v>0</v>
      </c>
      <c r="G37" s="46">
        <v>0</v>
      </c>
      <c r="H37" s="46">
        <v>0</v>
      </c>
      <c r="I37" s="46">
        <v>0</v>
      </c>
      <c r="J37" s="46">
        <v>0</v>
      </c>
      <c r="K37" s="46">
        <v>0</v>
      </c>
      <c r="L37" s="46">
        <v>0</v>
      </c>
      <c r="M37" s="46">
        <v>0</v>
      </c>
      <c r="N37" s="46">
        <v>0</v>
      </c>
      <c r="O37" s="46">
        <v>0</v>
      </c>
      <c r="P37" s="46">
        <v>0</v>
      </c>
      <c r="Q37" s="46">
        <v>390</v>
      </c>
      <c r="R37" s="46">
        <v>390</v>
      </c>
      <c r="S37" s="46">
        <v>0</v>
      </c>
      <c r="T37" s="46">
        <v>0</v>
      </c>
    </row>
    <row r="38" spans="1:20" ht="17.100000000000001" customHeight="1">
      <c r="A38" s="44" t="s">
        <v>222</v>
      </c>
      <c r="B38" s="46">
        <v>33181</v>
      </c>
      <c r="C38" s="46">
        <v>12221</v>
      </c>
      <c r="D38" s="46">
        <v>0</v>
      </c>
      <c r="E38" s="46">
        <v>0</v>
      </c>
      <c r="F38" s="46">
        <v>4077</v>
      </c>
      <c r="G38" s="46">
        <v>0</v>
      </c>
      <c r="H38" s="46">
        <v>0</v>
      </c>
      <c r="I38" s="46">
        <v>0</v>
      </c>
      <c r="J38" s="46">
        <v>0</v>
      </c>
      <c r="K38" s="46">
        <v>8144</v>
      </c>
      <c r="L38" s="46">
        <v>0</v>
      </c>
      <c r="M38" s="46">
        <v>0</v>
      </c>
      <c r="N38" s="46">
        <v>0</v>
      </c>
      <c r="O38" s="46">
        <v>0</v>
      </c>
      <c r="P38" s="46">
        <v>0</v>
      </c>
      <c r="Q38" s="46">
        <v>45402</v>
      </c>
      <c r="R38" s="46">
        <v>45402</v>
      </c>
      <c r="S38" s="46">
        <v>0</v>
      </c>
      <c r="T38" s="46">
        <v>0</v>
      </c>
    </row>
    <row r="39" spans="1:20" ht="17.100000000000001" customHeight="1">
      <c r="A39" s="44" t="s">
        <v>223</v>
      </c>
      <c r="B39" s="46">
        <v>86</v>
      </c>
      <c r="C39" s="46">
        <v>-4</v>
      </c>
      <c r="D39" s="46">
        <v>0</v>
      </c>
      <c r="E39" s="46">
        <v>0</v>
      </c>
      <c r="F39" s="46">
        <v>0</v>
      </c>
      <c r="G39" s="46">
        <v>0</v>
      </c>
      <c r="H39" s="46">
        <v>0</v>
      </c>
      <c r="I39" s="46">
        <v>0</v>
      </c>
      <c r="J39" s="46">
        <v>0</v>
      </c>
      <c r="K39" s="46">
        <v>-4</v>
      </c>
      <c r="L39" s="46">
        <v>0</v>
      </c>
      <c r="M39" s="46">
        <v>0</v>
      </c>
      <c r="N39" s="46">
        <v>0</v>
      </c>
      <c r="O39" s="46">
        <v>0</v>
      </c>
      <c r="P39" s="46">
        <v>0</v>
      </c>
      <c r="Q39" s="46">
        <v>82</v>
      </c>
      <c r="R39" s="46">
        <v>82</v>
      </c>
      <c r="S39" s="46">
        <v>0</v>
      </c>
      <c r="T39" s="46">
        <v>0</v>
      </c>
    </row>
    <row r="40" spans="1:20" ht="17.100000000000001" customHeight="1">
      <c r="A40" s="44" t="s">
        <v>224</v>
      </c>
      <c r="B40" s="46">
        <v>115</v>
      </c>
      <c r="C40" s="46">
        <v>144</v>
      </c>
      <c r="D40" s="46">
        <v>0</v>
      </c>
      <c r="E40" s="46">
        <v>0</v>
      </c>
      <c r="F40" s="46">
        <v>0</v>
      </c>
      <c r="G40" s="46">
        <v>0</v>
      </c>
      <c r="H40" s="46">
        <v>0</v>
      </c>
      <c r="I40" s="46">
        <v>0</v>
      </c>
      <c r="J40" s="46">
        <v>0</v>
      </c>
      <c r="K40" s="46">
        <v>144</v>
      </c>
      <c r="L40" s="46">
        <v>0</v>
      </c>
      <c r="M40" s="46">
        <v>0</v>
      </c>
      <c r="N40" s="46">
        <v>0</v>
      </c>
      <c r="O40" s="46">
        <v>0</v>
      </c>
      <c r="P40" s="46">
        <v>0</v>
      </c>
      <c r="Q40" s="46">
        <v>259</v>
      </c>
      <c r="R40" s="46">
        <v>259</v>
      </c>
      <c r="S40" s="46">
        <v>0</v>
      </c>
      <c r="T40" s="46">
        <v>0</v>
      </c>
    </row>
    <row r="41" spans="1:20" ht="17.100000000000001" customHeight="1">
      <c r="A41" s="44" t="s">
        <v>225</v>
      </c>
      <c r="B41" s="46">
        <v>155</v>
      </c>
      <c r="C41" s="46">
        <v>2204</v>
      </c>
      <c r="D41" s="46">
        <v>0</v>
      </c>
      <c r="E41" s="46">
        <v>0</v>
      </c>
      <c r="F41" s="46">
        <v>0</v>
      </c>
      <c r="G41" s="46">
        <v>0</v>
      </c>
      <c r="H41" s="46">
        <v>0</v>
      </c>
      <c r="I41" s="46">
        <v>0</v>
      </c>
      <c r="J41" s="46">
        <v>0</v>
      </c>
      <c r="K41" s="46">
        <v>2204</v>
      </c>
      <c r="L41" s="46">
        <v>0</v>
      </c>
      <c r="M41" s="46">
        <v>0</v>
      </c>
      <c r="N41" s="46">
        <v>0</v>
      </c>
      <c r="O41" s="46">
        <v>0</v>
      </c>
      <c r="P41" s="46">
        <v>0</v>
      </c>
      <c r="Q41" s="46">
        <v>2359</v>
      </c>
      <c r="R41" s="46">
        <v>2359</v>
      </c>
      <c r="S41" s="46">
        <v>0</v>
      </c>
      <c r="T41" s="46">
        <v>0</v>
      </c>
    </row>
    <row r="42" spans="1:20" ht="17.100000000000001" customHeight="1">
      <c r="A42" s="44" t="s">
        <v>226</v>
      </c>
      <c r="B42" s="46">
        <v>944</v>
      </c>
      <c r="C42" s="46">
        <v>310</v>
      </c>
      <c r="D42" s="46">
        <v>0</v>
      </c>
      <c r="E42" s="46">
        <v>0</v>
      </c>
      <c r="F42" s="46">
        <v>0</v>
      </c>
      <c r="G42" s="46">
        <v>0</v>
      </c>
      <c r="H42" s="46">
        <v>0</v>
      </c>
      <c r="I42" s="46">
        <v>0</v>
      </c>
      <c r="J42" s="46">
        <v>0</v>
      </c>
      <c r="K42" s="46">
        <v>310</v>
      </c>
      <c r="L42" s="46">
        <v>0</v>
      </c>
      <c r="M42" s="46">
        <v>0</v>
      </c>
      <c r="N42" s="46">
        <v>0</v>
      </c>
      <c r="O42" s="46">
        <v>0</v>
      </c>
      <c r="P42" s="46">
        <v>0</v>
      </c>
      <c r="Q42" s="46">
        <v>1254</v>
      </c>
      <c r="R42" s="46">
        <v>1230</v>
      </c>
      <c r="S42" s="46">
        <v>24</v>
      </c>
      <c r="T42" s="46">
        <v>24</v>
      </c>
    </row>
    <row r="43" spans="1:20" ht="17.100000000000001" customHeight="1">
      <c r="A43" s="44" t="s">
        <v>227</v>
      </c>
      <c r="B43" s="46">
        <v>0</v>
      </c>
      <c r="C43" s="46">
        <v>0</v>
      </c>
      <c r="D43" s="46">
        <v>0</v>
      </c>
      <c r="E43" s="46">
        <v>0</v>
      </c>
      <c r="F43" s="46">
        <v>0</v>
      </c>
      <c r="G43" s="46">
        <v>0</v>
      </c>
      <c r="H43" s="46">
        <v>0</v>
      </c>
      <c r="I43" s="46">
        <v>0</v>
      </c>
      <c r="J43" s="46">
        <v>0</v>
      </c>
      <c r="K43" s="46">
        <v>0</v>
      </c>
      <c r="L43" s="46">
        <v>0</v>
      </c>
      <c r="M43" s="46">
        <v>0</v>
      </c>
      <c r="N43" s="46">
        <v>0</v>
      </c>
      <c r="O43" s="46">
        <v>0</v>
      </c>
      <c r="P43" s="46">
        <v>0</v>
      </c>
      <c r="Q43" s="46">
        <v>0</v>
      </c>
      <c r="R43" s="46">
        <v>0</v>
      </c>
      <c r="S43" s="46">
        <v>0</v>
      </c>
      <c r="T43" s="46">
        <v>0</v>
      </c>
    </row>
    <row r="44" spans="1:20" ht="17.100000000000001" customHeight="1">
      <c r="A44" s="44" t="s">
        <v>228</v>
      </c>
      <c r="B44" s="46">
        <v>0</v>
      </c>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row>
    <row r="45" spans="1:20" ht="17.100000000000001" customHeight="1">
      <c r="A45" s="44" t="s">
        <v>229</v>
      </c>
      <c r="B45" s="46">
        <v>0</v>
      </c>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c r="T45" s="46">
        <v>0</v>
      </c>
    </row>
    <row r="46" spans="1:20" ht="17.100000000000001" customHeight="1">
      <c r="A46" s="44" t="s">
        <v>230</v>
      </c>
      <c r="B46" s="46">
        <v>0</v>
      </c>
      <c r="C46" s="46">
        <v>0</v>
      </c>
      <c r="D46" s="46">
        <v>0</v>
      </c>
      <c r="E46" s="46">
        <v>0</v>
      </c>
      <c r="F46" s="46">
        <v>0</v>
      </c>
      <c r="G46" s="46">
        <v>0</v>
      </c>
      <c r="H46" s="46">
        <v>0</v>
      </c>
      <c r="I46" s="46">
        <v>0</v>
      </c>
      <c r="J46" s="46">
        <v>0</v>
      </c>
      <c r="K46" s="46">
        <v>0</v>
      </c>
      <c r="L46" s="46">
        <v>0</v>
      </c>
      <c r="M46" s="46">
        <v>0</v>
      </c>
      <c r="N46" s="46">
        <v>0</v>
      </c>
      <c r="O46" s="46">
        <v>0</v>
      </c>
      <c r="P46" s="46">
        <v>0</v>
      </c>
      <c r="Q46" s="46">
        <v>0</v>
      </c>
      <c r="R46" s="46">
        <v>0</v>
      </c>
      <c r="S46" s="46">
        <v>0</v>
      </c>
      <c r="T46" s="46">
        <v>0</v>
      </c>
    </row>
    <row r="47" spans="1:20" ht="17.100000000000001" customHeight="1">
      <c r="A47" s="44" t="s">
        <v>231</v>
      </c>
      <c r="B47" s="46">
        <v>2780</v>
      </c>
      <c r="C47" s="46">
        <v>-1543</v>
      </c>
      <c r="D47" s="46">
        <v>0</v>
      </c>
      <c r="E47" s="46">
        <v>0</v>
      </c>
      <c r="F47" s="46">
        <v>-252</v>
      </c>
      <c r="G47" s="46">
        <v>0</v>
      </c>
      <c r="H47" s="46">
        <v>0</v>
      </c>
      <c r="I47" s="46">
        <v>0</v>
      </c>
      <c r="J47" s="46">
        <v>0</v>
      </c>
      <c r="K47" s="46">
        <v>-1291</v>
      </c>
      <c r="L47" s="46">
        <v>0</v>
      </c>
      <c r="M47" s="46">
        <v>0</v>
      </c>
      <c r="N47" s="46">
        <v>0</v>
      </c>
      <c r="O47" s="46">
        <v>0</v>
      </c>
      <c r="P47" s="46">
        <v>0</v>
      </c>
      <c r="Q47" s="46">
        <v>1237</v>
      </c>
      <c r="R47" s="46">
        <v>1237</v>
      </c>
      <c r="S47" s="46">
        <v>0</v>
      </c>
      <c r="T47" s="46">
        <v>0</v>
      </c>
    </row>
    <row r="48" spans="1:20" ht="17.100000000000001" customHeight="1">
      <c r="A48" s="44" t="s">
        <v>232</v>
      </c>
      <c r="B48" s="46">
        <v>93854</v>
      </c>
      <c r="C48" s="46">
        <v>18936</v>
      </c>
      <c r="D48" s="46">
        <v>0</v>
      </c>
      <c r="E48" s="46">
        <v>0</v>
      </c>
      <c r="F48" s="46">
        <v>-954</v>
      </c>
      <c r="G48" s="46">
        <v>0</v>
      </c>
      <c r="H48" s="46">
        <v>0</v>
      </c>
      <c r="I48" s="46">
        <v>0</v>
      </c>
      <c r="J48" s="46">
        <v>0</v>
      </c>
      <c r="K48" s="46">
        <v>19890</v>
      </c>
      <c r="L48" s="46">
        <v>0</v>
      </c>
      <c r="M48" s="46">
        <v>0</v>
      </c>
      <c r="N48" s="46">
        <v>0</v>
      </c>
      <c r="O48" s="46">
        <v>0</v>
      </c>
      <c r="P48" s="46">
        <v>0</v>
      </c>
      <c r="Q48" s="46">
        <v>112790</v>
      </c>
      <c r="R48" s="46">
        <v>112790</v>
      </c>
      <c r="S48" s="46">
        <v>0</v>
      </c>
      <c r="T48" s="46">
        <v>0</v>
      </c>
    </row>
    <row r="49" spans="1:20" ht="17.100000000000001" customHeight="1">
      <c r="A49" s="44" t="s">
        <v>233</v>
      </c>
      <c r="B49" s="46">
        <v>1678</v>
      </c>
      <c r="C49" s="46">
        <v>1147</v>
      </c>
      <c r="D49" s="46">
        <v>0</v>
      </c>
      <c r="E49" s="46">
        <v>0</v>
      </c>
      <c r="F49" s="46">
        <v>0</v>
      </c>
      <c r="G49" s="46">
        <v>0</v>
      </c>
      <c r="H49" s="46">
        <v>0</v>
      </c>
      <c r="I49" s="46">
        <v>0</v>
      </c>
      <c r="J49" s="46">
        <v>0</v>
      </c>
      <c r="K49" s="46">
        <v>1147</v>
      </c>
      <c r="L49" s="46">
        <v>0</v>
      </c>
      <c r="M49" s="46">
        <v>0</v>
      </c>
      <c r="N49" s="46">
        <v>0</v>
      </c>
      <c r="O49" s="46">
        <v>0</v>
      </c>
      <c r="P49" s="46">
        <v>0</v>
      </c>
      <c r="Q49" s="46">
        <v>2825</v>
      </c>
      <c r="R49" s="46">
        <v>2825</v>
      </c>
      <c r="S49" s="46">
        <v>0</v>
      </c>
      <c r="T49" s="46">
        <v>0</v>
      </c>
    </row>
    <row r="50" spans="1:20" ht="17.100000000000001" customHeight="1">
      <c r="A50" s="44" t="s">
        <v>234</v>
      </c>
      <c r="B50" s="46">
        <v>53964</v>
      </c>
      <c r="C50" s="46">
        <v>6353</v>
      </c>
      <c r="D50" s="46">
        <v>0</v>
      </c>
      <c r="E50" s="46">
        <v>0</v>
      </c>
      <c r="F50" s="46">
        <v>-3777</v>
      </c>
      <c r="G50" s="46">
        <v>0</v>
      </c>
      <c r="H50" s="46">
        <v>0</v>
      </c>
      <c r="I50" s="46">
        <v>0</v>
      </c>
      <c r="J50" s="46">
        <v>0</v>
      </c>
      <c r="K50" s="46">
        <v>10130</v>
      </c>
      <c r="L50" s="46">
        <v>0</v>
      </c>
      <c r="M50" s="46">
        <v>0</v>
      </c>
      <c r="N50" s="46">
        <v>0</v>
      </c>
      <c r="O50" s="46">
        <v>0</v>
      </c>
      <c r="P50" s="46">
        <v>0</v>
      </c>
      <c r="Q50" s="46">
        <v>60317</v>
      </c>
      <c r="R50" s="46">
        <v>60317</v>
      </c>
      <c r="S50" s="46">
        <v>0</v>
      </c>
      <c r="T50" s="46">
        <v>0</v>
      </c>
    </row>
    <row r="51" spans="1:20" ht="17.100000000000001" customHeight="1">
      <c r="A51" s="44" t="s">
        <v>235</v>
      </c>
      <c r="B51" s="46">
        <v>24710</v>
      </c>
      <c r="C51" s="46">
        <v>9657</v>
      </c>
      <c r="D51" s="46">
        <v>0</v>
      </c>
      <c r="E51" s="46">
        <v>0</v>
      </c>
      <c r="F51" s="46">
        <v>-555</v>
      </c>
      <c r="G51" s="46">
        <v>0</v>
      </c>
      <c r="H51" s="46">
        <v>0</v>
      </c>
      <c r="I51" s="46">
        <v>0</v>
      </c>
      <c r="J51" s="46">
        <v>0</v>
      </c>
      <c r="K51" s="46">
        <v>10212</v>
      </c>
      <c r="L51" s="46">
        <v>0</v>
      </c>
      <c r="M51" s="46">
        <v>0</v>
      </c>
      <c r="N51" s="46">
        <v>0</v>
      </c>
      <c r="O51" s="46">
        <v>0</v>
      </c>
      <c r="P51" s="46">
        <v>0</v>
      </c>
      <c r="Q51" s="46">
        <v>34367</v>
      </c>
      <c r="R51" s="46">
        <v>34367</v>
      </c>
      <c r="S51" s="46">
        <v>0</v>
      </c>
      <c r="T51" s="46">
        <v>0</v>
      </c>
    </row>
    <row r="52" spans="1:20" ht="17.100000000000001" customHeight="1">
      <c r="A52" s="44" t="s">
        <v>236</v>
      </c>
      <c r="B52" s="46">
        <v>45</v>
      </c>
      <c r="C52" s="46">
        <v>68</v>
      </c>
      <c r="D52" s="46">
        <v>0</v>
      </c>
      <c r="E52" s="46">
        <v>0</v>
      </c>
      <c r="F52" s="46">
        <v>-1</v>
      </c>
      <c r="G52" s="46">
        <v>0</v>
      </c>
      <c r="H52" s="46">
        <v>0</v>
      </c>
      <c r="I52" s="46">
        <v>0</v>
      </c>
      <c r="J52" s="46">
        <v>0</v>
      </c>
      <c r="K52" s="46">
        <v>69</v>
      </c>
      <c r="L52" s="46">
        <v>0</v>
      </c>
      <c r="M52" s="46">
        <v>0</v>
      </c>
      <c r="N52" s="46">
        <v>0</v>
      </c>
      <c r="O52" s="46">
        <v>0</v>
      </c>
      <c r="P52" s="46">
        <v>0</v>
      </c>
      <c r="Q52" s="46">
        <v>113</v>
      </c>
      <c r="R52" s="46">
        <v>113</v>
      </c>
      <c r="S52" s="46">
        <v>0</v>
      </c>
      <c r="T52" s="46">
        <v>0</v>
      </c>
    </row>
    <row r="53" spans="1:20" ht="17.100000000000001" customHeight="1">
      <c r="A53" s="44" t="s">
        <v>237</v>
      </c>
      <c r="B53" s="46">
        <v>175</v>
      </c>
      <c r="C53" s="46">
        <v>197</v>
      </c>
      <c r="D53" s="46">
        <v>0</v>
      </c>
      <c r="E53" s="46">
        <v>0</v>
      </c>
      <c r="F53" s="46">
        <v>-24</v>
      </c>
      <c r="G53" s="46">
        <v>0</v>
      </c>
      <c r="H53" s="46">
        <v>0</v>
      </c>
      <c r="I53" s="46">
        <v>0</v>
      </c>
      <c r="J53" s="46">
        <v>0</v>
      </c>
      <c r="K53" s="46">
        <v>221</v>
      </c>
      <c r="L53" s="46">
        <v>0</v>
      </c>
      <c r="M53" s="46">
        <v>0</v>
      </c>
      <c r="N53" s="46">
        <v>0</v>
      </c>
      <c r="O53" s="46">
        <v>0</v>
      </c>
      <c r="P53" s="46">
        <v>0</v>
      </c>
      <c r="Q53" s="46">
        <v>372</v>
      </c>
      <c r="R53" s="46">
        <v>372</v>
      </c>
      <c r="S53" s="46">
        <v>0</v>
      </c>
      <c r="T53" s="46">
        <v>0</v>
      </c>
    </row>
    <row r="54" spans="1:20" ht="17.100000000000001" customHeight="1">
      <c r="A54" s="44" t="s">
        <v>238</v>
      </c>
      <c r="B54" s="46">
        <v>0</v>
      </c>
      <c r="C54" s="46">
        <v>0</v>
      </c>
      <c r="D54" s="46">
        <v>0</v>
      </c>
      <c r="E54" s="46">
        <v>0</v>
      </c>
      <c r="F54" s="46">
        <v>0</v>
      </c>
      <c r="G54" s="46">
        <v>0</v>
      </c>
      <c r="H54" s="46">
        <v>0</v>
      </c>
      <c r="I54" s="46">
        <v>0</v>
      </c>
      <c r="J54" s="46">
        <v>0</v>
      </c>
      <c r="K54" s="46">
        <v>0</v>
      </c>
      <c r="L54" s="46">
        <v>0</v>
      </c>
      <c r="M54" s="46">
        <v>0</v>
      </c>
      <c r="N54" s="46">
        <v>0</v>
      </c>
      <c r="O54" s="46">
        <v>0</v>
      </c>
      <c r="P54" s="46">
        <v>0</v>
      </c>
      <c r="Q54" s="46">
        <v>0</v>
      </c>
      <c r="R54" s="46">
        <v>0</v>
      </c>
      <c r="S54" s="46">
        <v>0</v>
      </c>
      <c r="T54" s="46">
        <v>0</v>
      </c>
    </row>
    <row r="55" spans="1:20" ht="17.100000000000001" customHeight="1">
      <c r="A55" s="44" t="s">
        <v>239</v>
      </c>
      <c r="B55" s="46">
        <v>1181</v>
      </c>
      <c r="C55" s="46">
        <v>93</v>
      </c>
      <c r="D55" s="46">
        <v>0</v>
      </c>
      <c r="E55" s="46">
        <v>0</v>
      </c>
      <c r="F55" s="46">
        <v>-125</v>
      </c>
      <c r="G55" s="46">
        <v>0</v>
      </c>
      <c r="H55" s="46">
        <v>0</v>
      </c>
      <c r="I55" s="46">
        <v>0</v>
      </c>
      <c r="J55" s="46">
        <v>0</v>
      </c>
      <c r="K55" s="46">
        <v>218</v>
      </c>
      <c r="L55" s="46">
        <v>0</v>
      </c>
      <c r="M55" s="46">
        <v>0</v>
      </c>
      <c r="N55" s="46">
        <v>0</v>
      </c>
      <c r="O55" s="46">
        <v>0</v>
      </c>
      <c r="P55" s="46">
        <v>0</v>
      </c>
      <c r="Q55" s="46">
        <v>1274</v>
      </c>
      <c r="R55" s="46">
        <v>1274</v>
      </c>
      <c r="S55" s="46">
        <v>0</v>
      </c>
      <c r="T55" s="46">
        <v>0</v>
      </c>
    </row>
    <row r="56" spans="1:20" ht="17.100000000000001" customHeight="1">
      <c r="A56" s="44" t="s">
        <v>240</v>
      </c>
      <c r="B56" s="46">
        <v>7496</v>
      </c>
      <c r="C56" s="46">
        <v>-1001</v>
      </c>
      <c r="D56" s="46">
        <v>0</v>
      </c>
      <c r="E56" s="46">
        <v>0</v>
      </c>
      <c r="F56" s="46">
        <v>27</v>
      </c>
      <c r="G56" s="46">
        <v>0</v>
      </c>
      <c r="H56" s="46">
        <v>0</v>
      </c>
      <c r="I56" s="46">
        <v>0</v>
      </c>
      <c r="J56" s="46">
        <v>0</v>
      </c>
      <c r="K56" s="46">
        <v>-1028</v>
      </c>
      <c r="L56" s="46">
        <v>0</v>
      </c>
      <c r="M56" s="46">
        <v>0</v>
      </c>
      <c r="N56" s="46">
        <v>0</v>
      </c>
      <c r="O56" s="46">
        <v>0</v>
      </c>
      <c r="P56" s="46">
        <v>0</v>
      </c>
      <c r="Q56" s="46">
        <v>6495</v>
      </c>
      <c r="R56" s="46">
        <v>6495</v>
      </c>
      <c r="S56" s="46">
        <v>0</v>
      </c>
      <c r="T56" s="46">
        <v>0</v>
      </c>
    </row>
    <row r="57" spans="1:20" ht="17.100000000000001" customHeight="1">
      <c r="A57" s="44" t="s">
        <v>241</v>
      </c>
      <c r="B57" s="46">
        <v>0</v>
      </c>
      <c r="C57" s="46">
        <v>3468</v>
      </c>
      <c r="D57" s="46">
        <v>0</v>
      </c>
      <c r="E57" s="46">
        <v>0</v>
      </c>
      <c r="F57" s="46">
        <v>0</v>
      </c>
      <c r="G57" s="46">
        <v>0</v>
      </c>
      <c r="H57" s="46">
        <v>0</v>
      </c>
      <c r="I57" s="46">
        <v>0</v>
      </c>
      <c r="J57" s="46">
        <v>0</v>
      </c>
      <c r="K57" s="46">
        <v>3468</v>
      </c>
      <c r="L57" s="46">
        <v>0</v>
      </c>
      <c r="M57" s="46">
        <v>0</v>
      </c>
      <c r="N57" s="46">
        <v>0</v>
      </c>
      <c r="O57" s="46">
        <v>0</v>
      </c>
      <c r="P57" s="46">
        <v>0</v>
      </c>
      <c r="Q57" s="46">
        <v>3468</v>
      </c>
      <c r="R57" s="46">
        <v>3468</v>
      </c>
      <c r="S57" s="46">
        <v>0</v>
      </c>
      <c r="T57" s="46">
        <v>0</v>
      </c>
    </row>
    <row r="58" spans="1:20" ht="17.100000000000001" customHeight="1">
      <c r="A58" s="44" t="s">
        <v>242</v>
      </c>
      <c r="B58" s="46">
        <v>4605</v>
      </c>
      <c r="C58" s="46">
        <v>-1046</v>
      </c>
      <c r="D58" s="46">
        <v>0</v>
      </c>
      <c r="E58" s="46">
        <v>0</v>
      </c>
      <c r="F58" s="46">
        <v>3501</v>
      </c>
      <c r="G58" s="46">
        <v>0</v>
      </c>
      <c r="H58" s="46">
        <v>0</v>
      </c>
      <c r="I58" s="46">
        <v>0</v>
      </c>
      <c r="J58" s="46">
        <v>0</v>
      </c>
      <c r="K58" s="46">
        <v>-4547</v>
      </c>
      <c r="L58" s="46">
        <v>0</v>
      </c>
      <c r="M58" s="46">
        <v>0</v>
      </c>
      <c r="N58" s="46">
        <v>0</v>
      </c>
      <c r="O58" s="46">
        <v>0</v>
      </c>
      <c r="P58" s="46">
        <v>0</v>
      </c>
      <c r="Q58" s="46">
        <v>3559</v>
      </c>
      <c r="R58" s="46">
        <v>3559</v>
      </c>
      <c r="S58" s="46">
        <v>0</v>
      </c>
      <c r="T58" s="46">
        <v>0</v>
      </c>
    </row>
    <row r="59" spans="1:20" ht="17.100000000000001" customHeight="1">
      <c r="A59" s="44" t="s">
        <v>243</v>
      </c>
      <c r="B59" s="46">
        <v>2550</v>
      </c>
      <c r="C59" s="46">
        <v>2161</v>
      </c>
      <c r="D59" s="46">
        <v>0</v>
      </c>
      <c r="E59" s="46">
        <v>0</v>
      </c>
      <c r="F59" s="46">
        <v>15</v>
      </c>
      <c r="G59" s="46">
        <v>0</v>
      </c>
      <c r="H59" s="46">
        <v>0</v>
      </c>
      <c r="I59" s="46">
        <v>0</v>
      </c>
      <c r="J59" s="46">
        <v>0</v>
      </c>
      <c r="K59" s="46">
        <v>2146</v>
      </c>
      <c r="L59" s="46">
        <v>0</v>
      </c>
      <c r="M59" s="46">
        <v>0</v>
      </c>
      <c r="N59" s="46">
        <v>0</v>
      </c>
      <c r="O59" s="46">
        <v>0</v>
      </c>
      <c r="P59" s="46">
        <v>0</v>
      </c>
      <c r="Q59" s="46">
        <v>4711</v>
      </c>
      <c r="R59" s="46">
        <v>4711</v>
      </c>
      <c r="S59" s="46">
        <v>0</v>
      </c>
      <c r="T59" s="46">
        <v>0</v>
      </c>
    </row>
    <row r="60" spans="1:20" ht="17.100000000000001" customHeight="1">
      <c r="A60" s="44" t="s">
        <v>244</v>
      </c>
      <c r="B60" s="46">
        <v>397</v>
      </c>
      <c r="C60" s="46">
        <v>190</v>
      </c>
      <c r="D60" s="46">
        <v>0</v>
      </c>
      <c r="E60" s="46">
        <v>0</v>
      </c>
      <c r="F60" s="46">
        <v>0</v>
      </c>
      <c r="G60" s="46">
        <v>0</v>
      </c>
      <c r="H60" s="46">
        <v>0</v>
      </c>
      <c r="I60" s="46">
        <v>0</v>
      </c>
      <c r="J60" s="46">
        <v>0</v>
      </c>
      <c r="K60" s="46">
        <v>190</v>
      </c>
      <c r="L60" s="46">
        <v>0</v>
      </c>
      <c r="M60" s="46">
        <v>0</v>
      </c>
      <c r="N60" s="46">
        <v>0</v>
      </c>
      <c r="O60" s="46">
        <v>0</v>
      </c>
      <c r="P60" s="46">
        <v>0</v>
      </c>
      <c r="Q60" s="46">
        <v>587</v>
      </c>
      <c r="R60" s="46">
        <v>587</v>
      </c>
      <c r="S60" s="46">
        <v>0</v>
      </c>
      <c r="T60" s="46">
        <v>0</v>
      </c>
    </row>
    <row r="61" spans="1:20" ht="17.100000000000001" customHeight="1">
      <c r="A61" s="44" t="s">
        <v>245</v>
      </c>
      <c r="B61" s="46">
        <v>0</v>
      </c>
      <c r="C61" s="46">
        <v>0</v>
      </c>
      <c r="D61" s="46">
        <v>0</v>
      </c>
      <c r="E61" s="46">
        <v>0</v>
      </c>
      <c r="F61" s="46">
        <v>0</v>
      </c>
      <c r="G61" s="46">
        <v>0</v>
      </c>
      <c r="H61" s="46">
        <v>0</v>
      </c>
      <c r="I61" s="46">
        <v>0</v>
      </c>
      <c r="J61" s="46">
        <v>0</v>
      </c>
      <c r="K61" s="46">
        <v>0</v>
      </c>
      <c r="L61" s="46">
        <v>0</v>
      </c>
      <c r="M61" s="46">
        <v>0</v>
      </c>
      <c r="N61" s="46">
        <v>0</v>
      </c>
      <c r="O61" s="46">
        <v>0</v>
      </c>
      <c r="P61" s="46">
        <v>0</v>
      </c>
      <c r="Q61" s="46">
        <v>0</v>
      </c>
      <c r="R61" s="46">
        <v>0</v>
      </c>
      <c r="S61" s="46">
        <v>0</v>
      </c>
      <c r="T61" s="46">
        <v>0</v>
      </c>
    </row>
    <row r="62" spans="1:20" ht="17.100000000000001" customHeight="1">
      <c r="A62" s="44" t="s">
        <v>246</v>
      </c>
      <c r="B62" s="46">
        <v>2</v>
      </c>
      <c r="C62" s="46">
        <v>0</v>
      </c>
      <c r="D62" s="46">
        <v>0</v>
      </c>
      <c r="E62" s="46">
        <v>0</v>
      </c>
      <c r="F62" s="46">
        <v>0</v>
      </c>
      <c r="G62" s="46">
        <v>0</v>
      </c>
      <c r="H62" s="46">
        <v>0</v>
      </c>
      <c r="I62" s="46">
        <v>0</v>
      </c>
      <c r="J62" s="46">
        <v>0</v>
      </c>
      <c r="K62" s="46">
        <v>0</v>
      </c>
      <c r="L62" s="46">
        <v>0</v>
      </c>
      <c r="M62" s="46">
        <v>0</v>
      </c>
      <c r="N62" s="46">
        <v>0</v>
      </c>
      <c r="O62" s="46">
        <v>0</v>
      </c>
      <c r="P62" s="46">
        <v>0</v>
      </c>
      <c r="Q62" s="46">
        <v>2</v>
      </c>
      <c r="R62" s="46">
        <v>2</v>
      </c>
      <c r="S62" s="46">
        <v>0</v>
      </c>
      <c r="T62" s="46">
        <v>0</v>
      </c>
    </row>
    <row r="63" spans="1:20" ht="17.100000000000001" customHeight="1">
      <c r="A63" s="44" t="s">
        <v>247</v>
      </c>
      <c r="B63" s="46">
        <v>1647</v>
      </c>
      <c r="C63" s="46">
        <v>841</v>
      </c>
      <c r="D63" s="46">
        <v>0</v>
      </c>
      <c r="E63" s="46">
        <v>0</v>
      </c>
      <c r="F63" s="46">
        <v>0</v>
      </c>
      <c r="G63" s="46">
        <v>0</v>
      </c>
      <c r="H63" s="46">
        <v>0</v>
      </c>
      <c r="I63" s="46">
        <v>0</v>
      </c>
      <c r="J63" s="46">
        <v>0</v>
      </c>
      <c r="K63" s="46">
        <v>841</v>
      </c>
      <c r="L63" s="46">
        <v>0</v>
      </c>
      <c r="M63" s="46">
        <v>0</v>
      </c>
      <c r="N63" s="46">
        <v>0</v>
      </c>
      <c r="O63" s="46">
        <v>0</v>
      </c>
      <c r="P63" s="46">
        <v>0</v>
      </c>
      <c r="Q63" s="46">
        <v>2488</v>
      </c>
      <c r="R63" s="46">
        <v>2488</v>
      </c>
      <c r="S63" s="46">
        <v>0</v>
      </c>
      <c r="T63" s="46">
        <v>0</v>
      </c>
    </row>
    <row r="64" spans="1:20" ht="17.100000000000001" customHeight="1">
      <c r="A64" s="44" t="s">
        <v>248</v>
      </c>
      <c r="B64" s="46">
        <v>225</v>
      </c>
      <c r="C64" s="46">
        <v>33</v>
      </c>
      <c r="D64" s="46">
        <v>0</v>
      </c>
      <c r="E64" s="46">
        <v>0</v>
      </c>
      <c r="F64" s="46">
        <v>0</v>
      </c>
      <c r="G64" s="46">
        <v>0</v>
      </c>
      <c r="H64" s="46">
        <v>0</v>
      </c>
      <c r="I64" s="46">
        <v>0</v>
      </c>
      <c r="J64" s="46">
        <v>0</v>
      </c>
      <c r="K64" s="46">
        <v>33</v>
      </c>
      <c r="L64" s="46">
        <v>0</v>
      </c>
      <c r="M64" s="46">
        <v>0</v>
      </c>
      <c r="N64" s="46">
        <v>0</v>
      </c>
      <c r="O64" s="46">
        <v>0</v>
      </c>
      <c r="P64" s="46">
        <v>0</v>
      </c>
      <c r="Q64" s="46">
        <v>258</v>
      </c>
      <c r="R64" s="46">
        <v>258</v>
      </c>
      <c r="S64" s="46">
        <v>0</v>
      </c>
      <c r="T64" s="46">
        <v>0</v>
      </c>
    </row>
    <row r="65" spans="1:20" ht="17.100000000000001" customHeight="1">
      <c r="A65" s="44" t="s">
        <v>249</v>
      </c>
      <c r="B65" s="46">
        <v>0</v>
      </c>
      <c r="C65" s="46">
        <v>0</v>
      </c>
      <c r="D65" s="46">
        <v>0</v>
      </c>
      <c r="E65" s="46">
        <v>0</v>
      </c>
      <c r="F65" s="46">
        <v>0</v>
      </c>
      <c r="G65" s="46">
        <v>0</v>
      </c>
      <c r="H65" s="46">
        <v>0</v>
      </c>
      <c r="I65" s="46">
        <v>0</v>
      </c>
      <c r="J65" s="46">
        <v>0</v>
      </c>
      <c r="K65" s="46">
        <v>0</v>
      </c>
      <c r="L65" s="46">
        <v>0</v>
      </c>
      <c r="M65" s="46">
        <v>0</v>
      </c>
      <c r="N65" s="46">
        <v>0</v>
      </c>
      <c r="O65" s="46">
        <v>0</v>
      </c>
      <c r="P65" s="46">
        <v>0</v>
      </c>
      <c r="Q65" s="46">
        <v>0</v>
      </c>
      <c r="R65" s="46">
        <v>0</v>
      </c>
      <c r="S65" s="46">
        <v>0</v>
      </c>
      <c r="T65" s="46">
        <v>0</v>
      </c>
    </row>
    <row r="66" spans="1:20" ht="17.100000000000001" customHeight="1">
      <c r="A66" s="44" t="s">
        <v>250</v>
      </c>
      <c r="B66" s="46">
        <v>72</v>
      </c>
      <c r="C66" s="46">
        <v>69</v>
      </c>
      <c r="D66" s="46">
        <v>0</v>
      </c>
      <c r="E66" s="46">
        <v>0</v>
      </c>
      <c r="F66" s="46">
        <v>0</v>
      </c>
      <c r="G66" s="46">
        <v>0</v>
      </c>
      <c r="H66" s="46">
        <v>0</v>
      </c>
      <c r="I66" s="46">
        <v>0</v>
      </c>
      <c r="J66" s="46">
        <v>0</v>
      </c>
      <c r="K66" s="46">
        <v>69</v>
      </c>
      <c r="L66" s="46">
        <v>0</v>
      </c>
      <c r="M66" s="46">
        <v>0</v>
      </c>
      <c r="N66" s="46">
        <v>0</v>
      </c>
      <c r="O66" s="46">
        <v>0</v>
      </c>
      <c r="P66" s="46">
        <v>0</v>
      </c>
      <c r="Q66" s="46">
        <v>141</v>
      </c>
      <c r="R66" s="46">
        <v>141</v>
      </c>
      <c r="S66" s="46">
        <v>0</v>
      </c>
      <c r="T66" s="46">
        <v>0</v>
      </c>
    </row>
    <row r="67" spans="1:20" ht="17.100000000000001" customHeight="1">
      <c r="A67" s="44" t="s">
        <v>251</v>
      </c>
      <c r="B67" s="46">
        <v>0</v>
      </c>
      <c r="C67" s="46">
        <v>0</v>
      </c>
      <c r="D67" s="46">
        <v>0</v>
      </c>
      <c r="E67" s="46">
        <v>0</v>
      </c>
      <c r="F67" s="46">
        <v>0</v>
      </c>
      <c r="G67" s="46">
        <v>0</v>
      </c>
      <c r="H67" s="46">
        <v>0</v>
      </c>
      <c r="I67" s="46">
        <v>0</v>
      </c>
      <c r="J67" s="46">
        <v>0</v>
      </c>
      <c r="K67" s="46">
        <v>0</v>
      </c>
      <c r="L67" s="46">
        <v>0</v>
      </c>
      <c r="M67" s="46">
        <v>0</v>
      </c>
      <c r="N67" s="46">
        <v>0</v>
      </c>
      <c r="O67" s="46">
        <v>0</v>
      </c>
      <c r="P67" s="46">
        <v>0</v>
      </c>
      <c r="Q67" s="46">
        <v>0</v>
      </c>
      <c r="R67" s="46">
        <v>0</v>
      </c>
      <c r="S67" s="46">
        <v>0</v>
      </c>
      <c r="T67" s="46">
        <v>0</v>
      </c>
    </row>
    <row r="68" spans="1:20" ht="17.100000000000001" customHeight="1">
      <c r="A68" s="44" t="s">
        <v>252</v>
      </c>
      <c r="B68" s="46">
        <v>0</v>
      </c>
      <c r="C68" s="46">
        <v>1000</v>
      </c>
      <c r="D68" s="46">
        <v>0</v>
      </c>
      <c r="E68" s="46">
        <v>0</v>
      </c>
      <c r="F68" s="46">
        <v>0</v>
      </c>
      <c r="G68" s="46">
        <v>0</v>
      </c>
      <c r="H68" s="46">
        <v>0</v>
      </c>
      <c r="I68" s="46">
        <v>0</v>
      </c>
      <c r="J68" s="46">
        <v>0</v>
      </c>
      <c r="K68" s="46">
        <v>1000</v>
      </c>
      <c r="L68" s="46">
        <v>0</v>
      </c>
      <c r="M68" s="46">
        <v>0</v>
      </c>
      <c r="N68" s="46">
        <v>0</v>
      </c>
      <c r="O68" s="46">
        <v>0</v>
      </c>
      <c r="P68" s="46">
        <v>0</v>
      </c>
      <c r="Q68" s="46">
        <v>1000</v>
      </c>
      <c r="R68" s="46">
        <v>1000</v>
      </c>
      <c r="S68" s="46">
        <v>0</v>
      </c>
      <c r="T68" s="46">
        <v>0</v>
      </c>
    </row>
    <row r="69" spans="1:20" ht="17.100000000000001" customHeight="1">
      <c r="A69" s="44" t="s">
        <v>253</v>
      </c>
      <c r="B69" s="46">
        <v>207</v>
      </c>
      <c r="C69" s="46">
        <v>28</v>
      </c>
      <c r="D69" s="46">
        <v>0</v>
      </c>
      <c r="E69" s="46">
        <v>0</v>
      </c>
      <c r="F69" s="46">
        <v>15</v>
      </c>
      <c r="G69" s="46">
        <v>0</v>
      </c>
      <c r="H69" s="46">
        <v>0</v>
      </c>
      <c r="I69" s="46">
        <v>0</v>
      </c>
      <c r="J69" s="46">
        <v>0</v>
      </c>
      <c r="K69" s="46">
        <v>13</v>
      </c>
      <c r="L69" s="46">
        <v>0</v>
      </c>
      <c r="M69" s="46">
        <v>0</v>
      </c>
      <c r="N69" s="46">
        <v>0</v>
      </c>
      <c r="O69" s="46">
        <v>0</v>
      </c>
      <c r="P69" s="46">
        <v>0</v>
      </c>
      <c r="Q69" s="46">
        <v>235</v>
      </c>
      <c r="R69" s="46">
        <v>235</v>
      </c>
      <c r="S69" s="46">
        <v>0</v>
      </c>
      <c r="T69" s="46">
        <v>0</v>
      </c>
    </row>
    <row r="70" spans="1:20" ht="17.100000000000001" customHeight="1">
      <c r="A70" s="44" t="s">
        <v>254</v>
      </c>
      <c r="B70" s="46">
        <v>25572</v>
      </c>
      <c r="C70" s="46">
        <v>-1326</v>
      </c>
      <c r="D70" s="46">
        <v>0</v>
      </c>
      <c r="E70" s="46">
        <v>0</v>
      </c>
      <c r="F70" s="46">
        <v>-1299</v>
      </c>
      <c r="G70" s="46">
        <v>0</v>
      </c>
      <c r="H70" s="46">
        <v>0</v>
      </c>
      <c r="I70" s="46">
        <v>0</v>
      </c>
      <c r="J70" s="46">
        <v>0</v>
      </c>
      <c r="K70" s="46">
        <v>-27</v>
      </c>
      <c r="L70" s="46">
        <v>0</v>
      </c>
      <c r="M70" s="46">
        <v>0</v>
      </c>
      <c r="N70" s="46">
        <v>0</v>
      </c>
      <c r="O70" s="46">
        <v>0</v>
      </c>
      <c r="P70" s="46">
        <v>0</v>
      </c>
      <c r="Q70" s="46">
        <v>24246</v>
      </c>
      <c r="R70" s="46">
        <v>23819</v>
      </c>
      <c r="S70" s="46">
        <v>427</v>
      </c>
      <c r="T70" s="46">
        <v>427</v>
      </c>
    </row>
    <row r="71" spans="1:20" ht="17.100000000000001" customHeight="1">
      <c r="A71" s="44" t="s">
        <v>255</v>
      </c>
      <c r="B71" s="46">
        <v>9838</v>
      </c>
      <c r="C71" s="46">
        <v>189</v>
      </c>
      <c r="D71" s="46">
        <v>0</v>
      </c>
      <c r="E71" s="46">
        <v>0</v>
      </c>
      <c r="F71" s="46">
        <v>-163</v>
      </c>
      <c r="G71" s="46">
        <v>0</v>
      </c>
      <c r="H71" s="46">
        <v>0</v>
      </c>
      <c r="I71" s="46">
        <v>0</v>
      </c>
      <c r="J71" s="46">
        <v>0</v>
      </c>
      <c r="K71" s="46">
        <v>352</v>
      </c>
      <c r="L71" s="46">
        <v>0</v>
      </c>
      <c r="M71" s="46">
        <v>0</v>
      </c>
      <c r="N71" s="46">
        <v>0</v>
      </c>
      <c r="O71" s="46">
        <v>0</v>
      </c>
      <c r="P71" s="46">
        <v>0</v>
      </c>
      <c r="Q71" s="46">
        <v>10027</v>
      </c>
      <c r="R71" s="46">
        <v>9887</v>
      </c>
      <c r="S71" s="46">
        <v>140</v>
      </c>
      <c r="T71" s="46">
        <v>140</v>
      </c>
    </row>
    <row r="72" spans="1:20" ht="17.100000000000001" customHeight="1">
      <c r="A72" s="44" t="s">
        <v>256</v>
      </c>
      <c r="B72" s="46">
        <v>1950</v>
      </c>
      <c r="C72" s="46">
        <v>-258</v>
      </c>
      <c r="D72" s="46">
        <v>0</v>
      </c>
      <c r="E72" s="46">
        <v>0</v>
      </c>
      <c r="F72" s="46">
        <v>-305</v>
      </c>
      <c r="G72" s="46">
        <v>0</v>
      </c>
      <c r="H72" s="46">
        <v>0</v>
      </c>
      <c r="I72" s="46">
        <v>0</v>
      </c>
      <c r="J72" s="46">
        <v>0</v>
      </c>
      <c r="K72" s="46">
        <v>47</v>
      </c>
      <c r="L72" s="46">
        <v>0</v>
      </c>
      <c r="M72" s="46">
        <v>0</v>
      </c>
      <c r="N72" s="46">
        <v>0</v>
      </c>
      <c r="O72" s="46">
        <v>0</v>
      </c>
      <c r="P72" s="46">
        <v>0</v>
      </c>
      <c r="Q72" s="46">
        <v>1692</v>
      </c>
      <c r="R72" s="46">
        <v>1692</v>
      </c>
      <c r="S72" s="46">
        <v>0</v>
      </c>
      <c r="T72" s="46">
        <v>0</v>
      </c>
    </row>
    <row r="73" spans="1:20" ht="17.25" customHeight="1">
      <c r="A73" s="44" t="s">
        <v>257</v>
      </c>
      <c r="B73" s="46">
        <v>2226</v>
      </c>
      <c r="C73" s="46">
        <v>149</v>
      </c>
      <c r="D73" s="46">
        <v>0</v>
      </c>
      <c r="E73" s="46">
        <v>0</v>
      </c>
      <c r="F73" s="46">
        <v>316</v>
      </c>
      <c r="G73" s="46">
        <v>0</v>
      </c>
      <c r="H73" s="46">
        <v>0</v>
      </c>
      <c r="I73" s="46">
        <v>0</v>
      </c>
      <c r="J73" s="46">
        <v>0</v>
      </c>
      <c r="K73" s="46">
        <v>-167</v>
      </c>
      <c r="L73" s="46">
        <v>0</v>
      </c>
      <c r="M73" s="46">
        <v>0</v>
      </c>
      <c r="N73" s="46">
        <v>0</v>
      </c>
      <c r="O73" s="46">
        <v>0</v>
      </c>
      <c r="P73" s="46">
        <v>0</v>
      </c>
      <c r="Q73" s="46">
        <v>2375</v>
      </c>
      <c r="R73" s="46">
        <v>2088</v>
      </c>
      <c r="S73" s="46">
        <v>287</v>
      </c>
      <c r="T73" s="46">
        <v>287</v>
      </c>
    </row>
    <row r="74" spans="1:20" ht="17.25" customHeight="1">
      <c r="A74" s="295" t="s">
        <v>258</v>
      </c>
      <c r="B74" s="46">
        <v>5120</v>
      </c>
      <c r="C74" s="46">
        <v>-1449</v>
      </c>
      <c r="D74" s="46">
        <v>0</v>
      </c>
      <c r="E74" s="46">
        <v>0</v>
      </c>
      <c r="F74" s="46">
        <v>-53</v>
      </c>
      <c r="G74" s="46">
        <v>0</v>
      </c>
      <c r="H74" s="46">
        <v>0</v>
      </c>
      <c r="I74" s="46">
        <v>0</v>
      </c>
      <c r="J74" s="46">
        <v>0</v>
      </c>
      <c r="K74" s="46">
        <v>-1396</v>
      </c>
      <c r="L74" s="46">
        <v>0</v>
      </c>
      <c r="M74" s="46">
        <v>0</v>
      </c>
      <c r="N74" s="46">
        <v>0</v>
      </c>
      <c r="O74" s="46">
        <v>0</v>
      </c>
      <c r="P74" s="46">
        <v>0</v>
      </c>
      <c r="Q74" s="46">
        <v>3671</v>
      </c>
      <c r="R74" s="46">
        <v>3671</v>
      </c>
      <c r="S74" s="46">
        <v>0</v>
      </c>
      <c r="T74" s="46">
        <v>0</v>
      </c>
    </row>
    <row r="75" spans="1:20" ht="17.25" customHeight="1">
      <c r="A75" s="44" t="s">
        <v>259</v>
      </c>
      <c r="B75" s="46">
        <v>4768</v>
      </c>
      <c r="C75" s="46">
        <v>-206</v>
      </c>
      <c r="D75" s="46">
        <v>0</v>
      </c>
      <c r="E75" s="46">
        <v>0</v>
      </c>
      <c r="F75" s="46">
        <v>-163</v>
      </c>
      <c r="G75" s="46">
        <v>0</v>
      </c>
      <c r="H75" s="46">
        <v>0</v>
      </c>
      <c r="I75" s="46">
        <v>0</v>
      </c>
      <c r="J75" s="46">
        <v>0</v>
      </c>
      <c r="K75" s="46">
        <v>-43</v>
      </c>
      <c r="L75" s="46">
        <v>0</v>
      </c>
      <c r="M75" s="46">
        <v>0</v>
      </c>
      <c r="N75" s="46">
        <v>0</v>
      </c>
      <c r="O75" s="46">
        <v>0</v>
      </c>
      <c r="P75" s="46">
        <v>0</v>
      </c>
      <c r="Q75" s="46">
        <v>4562</v>
      </c>
      <c r="R75" s="46">
        <v>4562</v>
      </c>
      <c r="S75" s="46">
        <v>0</v>
      </c>
      <c r="T75" s="46">
        <v>0</v>
      </c>
    </row>
    <row r="76" spans="1:20" ht="17.25" customHeight="1">
      <c r="A76" s="44" t="s">
        <v>260</v>
      </c>
      <c r="B76" s="46">
        <v>1670</v>
      </c>
      <c r="C76" s="46">
        <v>249</v>
      </c>
      <c r="D76" s="46">
        <v>0</v>
      </c>
      <c r="E76" s="46">
        <v>0</v>
      </c>
      <c r="F76" s="46">
        <v>-931</v>
      </c>
      <c r="G76" s="46">
        <v>0</v>
      </c>
      <c r="H76" s="46">
        <v>0</v>
      </c>
      <c r="I76" s="46">
        <v>0</v>
      </c>
      <c r="J76" s="46">
        <v>0</v>
      </c>
      <c r="K76" s="46">
        <v>1180</v>
      </c>
      <c r="L76" s="46">
        <v>0</v>
      </c>
      <c r="M76" s="46">
        <v>0</v>
      </c>
      <c r="N76" s="46">
        <v>0</v>
      </c>
      <c r="O76" s="46">
        <v>0</v>
      </c>
      <c r="P76" s="46">
        <v>0</v>
      </c>
      <c r="Q76" s="46">
        <v>1919</v>
      </c>
      <c r="R76" s="46">
        <v>1919</v>
      </c>
      <c r="S76" s="46">
        <v>0</v>
      </c>
      <c r="T76" s="46">
        <v>0</v>
      </c>
    </row>
    <row r="77" spans="1:20" ht="17.25" customHeight="1">
      <c r="A77" s="44" t="s">
        <v>261</v>
      </c>
      <c r="B77" s="46">
        <v>92530</v>
      </c>
      <c r="C77" s="46">
        <v>-11645</v>
      </c>
      <c r="D77" s="46">
        <v>0</v>
      </c>
      <c r="E77" s="46">
        <v>0</v>
      </c>
      <c r="F77" s="46">
        <v>-16925</v>
      </c>
      <c r="G77" s="46">
        <v>0</v>
      </c>
      <c r="H77" s="46">
        <v>0</v>
      </c>
      <c r="I77" s="46">
        <v>0</v>
      </c>
      <c r="J77" s="46">
        <v>0</v>
      </c>
      <c r="K77" s="46">
        <v>5280</v>
      </c>
      <c r="L77" s="46">
        <v>0</v>
      </c>
      <c r="M77" s="46">
        <v>0</v>
      </c>
      <c r="N77" s="46">
        <v>0</v>
      </c>
      <c r="O77" s="46">
        <v>0</v>
      </c>
      <c r="P77" s="46">
        <v>0</v>
      </c>
      <c r="Q77" s="46">
        <v>80885</v>
      </c>
      <c r="R77" s="46">
        <v>78215</v>
      </c>
      <c r="S77" s="46">
        <v>2670</v>
      </c>
      <c r="T77" s="46">
        <v>2670</v>
      </c>
    </row>
    <row r="78" spans="1:20" ht="17.25" customHeight="1">
      <c r="A78" s="44" t="s">
        <v>262</v>
      </c>
      <c r="B78" s="46">
        <v>5418</v>
      </c>
      <c r="C78" s="46">
        <v>-752</v>
      </c>
      <c r="D78" s="46">
        <v>0</v>
      </c>
      <c r="E78" s="46">
        <v>0</v>
      </c>
      <c r="F78" s="46">
        <v>0</v>
      </c>
      <c r="G78" s="46">
        <v>0</v>
      </c>
      <c r="H78" s="46">
        <v>0</v>
      </c>
      <c r="I78" s="46">
        <v>0</v>
      </c>
      <c r="J78" s="46">
        <v>0</v>
      </c>
      <c r="K78" s="46">
        <v>-752</v>
      </c>
      <c r="L78" s="46">
        <v>0</v>
      </c>
      <c r="M78" s="46">
        <v>0</v>
      </c>
      <c r="N78" s="46">
        <v>0</v>
      </c>
      <c r="O78" s="46">
        <v>0</v>
      </c>
      <c r="P78" s="46">
        <v>0</v>
      </c>
      <c r="Q78" s="46">
        <v>4666</v>
      </c>
      <c r="R78" s="46">
        <v>4666</v>
      </c>
      <c r="S78" s="46">
        <v>0</v>
      </c>
      <c r="T78" s="46">
        <v>0</v>
      </c>
    </row>
    <row r="79" spans="1:20" ht="17.100000000000001" customHeight="1">
      <c r="A79" s="44" t="s">
        <v>263</v>
      </c>
      <c r="B79" s="46">
        <v>589</v>
      </c>
      <c r="C79" s="46">
        <v>-26</v>
      </c>
      <c r="D79" s="46">
        <v>0</v>
      </c>
      <c r="E79" s="46">
        <v>0</v>
      </c>
      <c r="F79" s="46">
        <v>0</v>
      </c>
      <c r="G79" s="46">
        <v>0</v>
      </c>
      <c r="H79" s="46">
        <v>0</v>
      </c>
      <c r="I79" s="46">
        <v>0</v>
      </c>
      <c r="J79" s="46">
        <v>0</v>
      </c>
      <c r="K79" s="46">
        <v>-26</v>
      </c>
      <c r="L79" s="46">
        <v>0</v>
      </c>
      <c r="M79" s="46">
        <v>0</v>
      </c>
      <c r="N79" s="46">
        <v>0</v>
      </c>
      <c r="O79" s="46">
        <v>0</v>
      </c>
      <c r="P79" s="46">
        <v>0</v>
      </c>
      <c r="Q79" s="46">
        <v>563</v>
      </c>
      <c r="R79" s="46">
        <v>563</v>
      </c>
      <c r="S79" s="46">
        <v>0</v>
      </c>
      <c r="T79" s="46">
        <v>0</v>
      </c>
    </row>
    <row r="80" spans="1:20" ht="17.100000000000001" customHeight="1">
      <c r="A80" s="44" t="s">
        <v>264</v>
      </c>
      <c r="B80" s="46">
        <v>44832</v>
      </c>
      <c r="C80" s="46">
        <v>-467</v>
      </c>
      <c r="D80" s="46">
        <v>0</v>
      </c>
      <c r="E80" s="46">
        <v>0</v>
      </c>
      <c r="F80" s="46">
        <v>0</v>
      </c>
      <c r="G80" s="46">
        <v>0</v>
      </c>
      <c r="H80" s="46">
        <v>0</v>
      </c>
      <c r="I80" s="46">
        <v>0</v>
      </c>
      <c r="J80" s="46">
        <v>0</v>
      </c>
      <c r="K80" s="46">
        <v>-467</v>
      </c>
      <c r="L80" s="46">
        <v>0</v>
      </c>
      <c r="M80" s="46">
        <v>0</v>
      </c>
      <c r="N80" s="46">
        <v>0</v>
      </c>
      <c r="O80" s="46">
        <v>0</v>
      </c>
      <c r="P80" s="46">
        <v>0</v>
      </c>
      <c r="Q80" s="46">
        <v>44365</v>
      </c>
      <c r="R80" s="46">
        <v>44365</v>
      </c>
      <c r="S80" s="46">
        <v>0</v>
      </c>
      <c r="T80" s="46">
        <v>0</v>
      </c>
    </row>
    <row r="81" spans="1:20" ht="17.100000000000001" customHeight="1">
      <c r="A81" s="44" t="s">
        <v>265</v>
      </c>
      <c r="B81" s="46">
        <v>7916</v>
      </c>
      <c r="C81" s="46">
        <v>-1359</v>
      </c>
      <c r="D81" s="46">
        <v>0</v>
      </c>
      <c r="E81" s="46">
        <v>0</v>
      </c>
      <c r="F81" s="46">
        <v>0</v>
      </c>
      <c r="G81" s="46">
        <v>0</v>
      </c>
      <c r="H81" s="46">
        <v>0</v>
      </c>
      <c r="I81" s="46">
        <v>0</v>
      </c>
      <c r="J81" s="46">
        <v>0</v>
      </c>
      <c r="K81" s="46">
        <v>-1359</v>
      </c>
      <c r="L81" s="46">
        <v>0</v>
      </c>
      <c r="M81" s="46">
        <v>0</v>
      </c>
      <c r="N81" s="46">
        <v>0</v>
      </c>
      <c r="O81" s="46">
        <v>0</v>
      </c>
      <c r="P81" s="46">
        <v>0</v>
      </c>
      <c r="Q81" s="46">
        <v>6557</v>
      </c>
      <c r="R81" s="46">
        <v>6501</v>
      </c>
      <c r="S81" s="46">
        <v>56</v>
      </c>
      <c r="T81" s="46">
        <v>56</v>
      </c>
    </row>
    <row r="82" spans="1:20" ht="17.100000000000001" customHeight="1">
      <c r="A82" s="44" t="s">
        <v>266</v>
      </c>
      <c r="B82" s="46">
        <v>7116</v>
      </c>
      <c r="C82" s="46">
        <v>-1442</v>
      </c>
      <c r="D82" s="46">
        <v>0</v>
      </c>
      <c r="E82" s="46">
        <v>0</v>
      </c>
      <c r="F82" s="46">
        <v>-6572</v>
      </c>
      <c r="G82" s="46">
        <v>0</v>
      </c>
      <c r="H82" s="46">
        <v>0</v>
      </c>
      <c r="I82" s="46">
        <v>0</v>
      </c>
      <c r="J82" s="46">
        <v>0</v>
      </c>
      <c r="K82" s="46">
        <v>5130</v>
      </c>
      <c r="L82" s="46">
        <v>0</v>
      </c>
      <c r="M82" s="46">
        <v>0</v>
      </c>
      <c r="N82" s="46">
        <v>0</v>
      </c>
      <c r="O82" s="46">
        <v>0</v>
      </c>
      <c r="P82" s="46">
        <v>0</v>
      </c>
      <c r="Q82" s="46">
        <v>5674</v>
      </c>
      <c r="R82" s="46">
        <v>5653</v>
      </c>
      <c r="S82" s="46">
        <v>21</v>
      </c>
      <c r="T82" s="46">
        <v>21</v>
      </c>
    </row>
    <row r="83" spans="1:20" ht="17.100000000000001" customHeight="1">
      <c r="A83" s="44" t="s">
        <v>267</v>
      </c>
      <c r="B83" s="46">
        <v>1644</v>
      </c>
      <c r="C83" s="46">
        <v>71</v>
      </c>
      <c r="D83" s="46">
        <v>0</v>
      </c>
      <c r="E83" s="46">
        <v>0</v>
      </c>
      <c r="F83" s="46">
        <v>-446</v>
      </c>
      <c r="G83" s="46">
        <v>0</v>
      </c>
      <c r="H83" s="46">
        <v>0</v>
      </c>
      <c r="I83" s="46">
        <v>0</v>
      </c>
      <c r="J83" s="46">
        <v>0</v>
      </c>
      <c r="K83" s="46">
        <v>517</v>
      </c>
      <c r="L83" s="46">
        <v>0</v>
      </c>
      <c r="M83" s="46">
        <v>0</v>
      </c>
      <c r="N83" s="46">
        <v>0</v>
      </c>
      <c r="O83" s="46">
        <v>0</v>
      </c>
      <c r="P83" s="46">
        <v>0</v>
      </c>
      <c r="Q83" s="46">
        <v>1715</v>
      </c>
      <c r="R83" s="46">
        <v>1715</v>
      </c>
      <c r="S83" s="46">
        <v>0</v>
      </c>
      <c r="T83" s="46">
        <v>0</v>
      </c>
    </row>
    <row r="84" spans="1:20" ht="17.100000000000001" customHeight="1">
      <c r="A84" s="44" t="s">
        <v>268</v>
      </c>
      <c r="B84" s="46">
        <v>7130</v>
      </c>
      <c r="C84" s="46">
        <v>-914</v>
      </c>
      <c r="D84" s="46">
        <v>0</v>
      </c>
      <c r="E84" s="46">
        <v>0</v>
      </c>
      <c r="F84" s="46">
        <v>-3266</v>
      </c>
      <c r="G84" s="46">
        <v>0</v>
      </c>
      <c r="H84" s="46">
        <v>0</v>
      </c>
      <c r="I84" s="46">
        <v>0</v>
      </c>
      <c r="J84" s="46">
        <v>0</v>
      </c>
      <c r="K84" s="46">
        <v>2352</v>
      </c>
      <c r="L84" s="46">
        <v>0</v>
      </c>
      <c r="M84" s="46">
        <v>0</v>
      </c>
      <c r="N84" s="46">
        <v>0</v>
      </c>
      <c r="O84" s="46">
        <v>0</v>
      </c>
      <c r="P84" s="46">
        <v>0</v>
      </c>
      <c r="Q84" s="46">
        <v>6216</v>
      </c>
      <c r="R84" s="46">
        <v>3623</v>
      </c>
      <c r="S84" s="46">
        <v>2593</v>
      </c>
      <c r="T84" s="46">
        <v>2593</v>
      </c>
    </row>
    <row r="85" spans="1:20" ht="17.100000000000001" customHeight="1">
      <c r="A85" s="44" t="s">
        <v>269</v>
      </c>
      <c r="B85" s="46">
        <v>1350</v>
      </c>
      <c r="C85" s="46">
        <v>93</v>
      </c>
      <c r="D85" s="46">
        <v>0</v>
      </c>
      <c r="E85" s="46">
        <v>0</v>
      </c>
      <c r="F85" s="46">
        <v>121</v>
      </c>
      <c r="G85" s="46">
        <v>0</v>
      </c>
      <c r="H85" s="46">
        <v>0</v>
      </c>
      <c r="I85" s="46">
        <v>0</v>
      </c>
      <c r="J85" s="46">
        <v>0</v>
      </c>
      <c r="K85" s="46">
        <v>-28</v>
      </c>
      <c r="L85" s="46">
        <v>0</v>
      </c>
      <c r="M85" s="46">
        <v>0</v>
      </c>
      <c r="N85" s="46">
        <v>0</v>
      </c>
      <c r="O85" s="46">
        <v>0</v>
      </c>
      <c r="P85" s="46">
        <v>0</v>
      </c>
      <c r="Q85" s="46">
        <v>1443</v>
      </c>
      <c r="R85" s="46">
        <v>1443</v>
      </c>
      <c r="S85" s="46">
        <v>0</v>
      </c>
      <c r="T85" s="46">
        <v>0</v>
      </c>
    </row>
    <row r="86" spans="1:20" ht="17.100000000000001" customHeight="1">
      <c r="A86" s="44" t="s">
        <v>270</v>
      </c>
      <c r="B86" s="46">
        <v>2135</v>
      </c>
      <c r="C86" s="46">
        <v>-831</v>
      </c>
      <c r="D86" s="46">
        <v>0</v>
      </c>
      <c r="E86" s="46">
        <v>0</v>
      </c>
      <c r="F86" s="46">
        <v>-956</v>
      </c>
      <c r="G86" s="46">
        <v>0</v>
      </c>
      <c r="H86" s="46">
        <v>0</v>
      </c>
      <c r="I86" s="46">
        <v>0</v>
      </c>
      <c r="J86" s="46">
        <v>0</v>
      </c>
      <c r="K86" s="46">
        <v>125</v>
      </c>
      <c r="L86" s="46">
        <v>0</v>
      </c>
      <c r="M86" s="46">
        <v>0</v>
      </c>
      <c r="N86" s="46">
        <v>0</v>
      </c>
      <c r="O86" s="46">
        <v>0</v>
      </c>
      <c r="P86" s="46">
        <v>0</v>
      </c>
      <c r="Q86" s="46">
        <v>1304</v>
      </c>
      <c r="R86" s="46">
        <v>1304</v>
      </c>
      <c r="S86" s="46">
        <v>0</v>
      </c>
      <c r="T86" s="46">
        <v>0</v>
      </c>
    </row>
    <row r="87" spans="1:20" ht="17.100000000000001" customHeight="1">
      <c r="A87" s="44" t="s">
        <v>271</v>
      </c>
      <c r="B87" s="46">
        <v>133</v>
      </c>
      <c r="C87" s="46">
        <v>15</v>
      </c>
      <c r="D87" s="46">
        <v>0</v>
      </c>
      <c r="E87" s="46">
        <v>0</v>
      </c>
      <c r="F87" s="46">
        <v>0</v>
      </c>
      <c r="G87" s="46">
        <v>0</v>
      </c>
      <c r="H87" s="46">
        <v>0</v>
      </c>
      <c r="I87" s="46">
        <v>0</v>
      </c>
      <c r="J87" s="46">
        <v>0</v>
      </c>
      <c r="K87" s="46">
        <v>15</v>
      </c>
      <c r="L87" s="46">
        <v>0</v>
      </c>
      <c r="M87" s="46">
        <v>0</v>
      </c>
      <c r="N87" s="46">
        <v>0</v>
      </c>
      <c r="O87" s="46">
        <v>0</v>
      </c>
      <c r="P87" s="46">
        <v>0</v>
      </c>
      <c r="Q87" s="46">
        <v>148</v>
      </c>
      <c r="R87" s="46">
        <v>148</v>
      </c>
      <c r="S87" s="46">
        <v>0</v>
      </c>
      <c r="T87" s="46">
        <v>0</v>
      </c>
    </row>
    <row r="88" spans="1:20" ht="17.100000000000001" customHeight="1">
      <c r="A88" s="44" t="s">
        <v>272</v>
      </c>
      <c r="B88" s="46">
        <v>5800</v>
      </c>
      <c r="C88" s="46">
        <v>-5800</v>
      </c>
      <c r="D88" s="46">
        <v>0</v>
      </c>
      <c r="E88" s="46">
        <v>0</v>
      </c>
      <c r="F88" s="46">
        <v>-43</v>
      </c>
      <c r="G88" s="46">
        <v>0</v>
      </c>
      <c r="H88" s="46">
        <v>0</v>
      </c>
      <c r="I88" s="46">
        <v>0</v>
      </c>
      <c r="J88" s="46">
        <v>0</v>
      </c>
      <c r="K88" s="46">
        <v>-5757</v>
      </c>
      <c r="L88" s="46">
        <v>0</v>
      </c>
      <c r="M88" s="46">
        <v>0</v>
      </c>
      <c r="N88" s="46">
        <v>0</v>
      </c>
      <c r="O88" s="46">
        <v>0</v>
      </c>
      <c r="P88" s="46">
        <v>0</v>
      </c>
      <c r="Q88" s="46">
        <v>0</v>
      </c>
      <c r="R88" s="46">
        <v>0</v>
      </c>
      <c r="S88" s="46">
        <v>0</v>
      </c>
      <c r="T88" s="46">
        <v>0</v>
      </c>
    </row>
    <row r="89" spans="1:20" ht="17.100000000000001" customHeight="1">
      <c r="A89" s="44" t="s">
        <v>273</v>
      </c>
      <c r="B89" s="46">
        <v>238</v>
      </c>
      <c r="C89" s="46">
        <v>44</v>
      </c>
      <c r="D89" s="46">
        <v>0</v>
      </c>
      <c r="E89" s="46">
        <v>0</v>
      </c>
      <c r="F89" s="46">
        <v>0</v>
      </c>
      <c r="G89" s="46">
        <v>0</v>
      </c>
      <c r="H89" s="46">
        <v>0</v>
      </c>
      <c r="I89" s="46">
        <v>0</v>
      </c>
      <c r="J89" s="46">
        <v>0</v>
      </c>
      <c r="K89" s="46">
        <v>44</v>
      </c>
      <c r="L89" s="46">
        <v>0</v>
      </c>
      <c r="M89" s="46">
        <v>0</v>
      </c>
      <c r="N89" s="46">
        <v>0</v>
      </c>
      <c r="O89" s="46">
        <v>0</v>
      </c>
      <c r="P89" s="46">
        <v>0</v>
      </c>
      <c r="Q89" s="46">
        <v>282</v>
      </c>
      <c r="R89" s="46">
        <v>282</v>
      </c>
      <c r="S89" s="46">
        <v>0</v>
      </c>
      <c r="T89" s="46">
        <v>0</v>
      </c>
    </row>
    <row r="90" spans="1:20" ht="17.100000000000001" customHeight="1">
      <c r="A90" s="44" t="s">
        <v>274</v>
      </c>
      <c r="B90" s="46">
        <v>0</v>
      </c>
      <c r="C90" s="46">
        <v>0</v>
      </c>
      <c r="D90" s="46">
        <v>0</v>
      </c>
      <c r="E90" s="46">
        <v>0</v>
      </c>
      <c r="F90" s="46">
        <v>-232</v>
      </c>
      <c r="G90" s="46">
        <v>0</v>
      </c>
      <c r="H90" s="46">
        <v>0</v>
      </c>
      <c r="I90" s="46">
        <v>0</v>
      </c>
      <c r="J90" s="46">
        <v>0</v>
      </c>
      <c r="K90" s="46">
        <v>232</v>
      </c>
      <c r="L90" s="46">
        <v>0</v>
      </c>
      <c r="M90" s="46">
        <v>0</v>
      </c>
      <c r="N90" s="46">
        <v>0</v>
      </c>
      <c r="O90" s="46">
        <v>0</v>
      </c>
      <c r="P90" s="46">
        <v>0</v>
      </c>
      <c r="Q90" s="46">
        <v>0</v>
      </c>
      <c r="R90" s="46">
        <v>0</v>
      </c>
      <c r="S90" s="46">
        <v>0</v>
      </c>
      <c r="T90" s="46">
        <v>0</v>
      </c>
    </row>
    <row r="91" spans="1:20" ht="17.100000000000001" customHeight="1">
      <c r="A91" s="44" t="s">
        <v>275</v>
      </c>
      <c r="B91" s="46">
        <v>0</v>
      </c>
      <c r="C91" s="46">
        <v>0</v>
      </c>
      <c r="D91" s="46">
        <v>0</v>
      </c>
      <c r="E91" s="46">
        <v>0</v>
      </c>
      <c r="F91" s="46">
        <v>0</v>
      </c>
      <c r="G91" s="46">
        <v>0</v>
      </c>
      <c r="H91" s="46">
        <v>0</v>
      </c>
      <c r="I91" s="46">
        <v>0</v>
      </c>
      <c r="J91" s="46">
        <v>0</v>
      </c>
      <c r="K91" s="46">
        <v>0</v>
      </c>
      <c r="L91" s="46">
        <v>0</v>
      </c>
      <c r="M91" s="46">
        <v>0</v>
      </c>
      <c r="N91" s="46">
        <v>0</v>
      </c>
      <c r="O91" s="46">
        <v>0</v>
      </c>
      <c r="P91" s="46">
        <v>0</v>
      </c>
      <c r="Q91" s="46">
        <v>0</v>
      </c>
      <c r="R91" s="46">
        <v>0</v>
      </c>
      <c r="S91" s="46">
        <v>0</v>
      </c>
      <c r="T91" s="46">
        <v>0</v>
      </c>
    </row>
    <row r="92" spans="1:20" ht="17.100000000000001" customHeight="1">
      <c r="A92" s="44" t="s">
        <v>276</v>
      </c>
      <c r="B92" s="46">
        <v>0</v>
      </c>
      <c r="C92" s="46">
        <v>130</v>
      </c>
      <c r="D92" s="46">
        <v>0</v>
      </c>
      <c r="E92" s="46">
        <v>0</v>
      </c>
      <c r="F92" s="46">
        <v>0</v>
      </c>
      <c r="G92" s="46">
        <v>0</v>
      </c>
      <c r="H92" s="46">
        <v>0</v>
      </c>
      <c r="I92" s="46">
        <v>0</v>
      </c>
      <c r="J92" s="46">
        <v>0</v>
      </c>
      <c r="K92" s="46">
        <v>130</v>
      </c>
      <c r="L92" s="46">
        <v>0</v>
      </c>
      <c r="M92" s="46">
        <v>0</v>
      </c>
      <c r="N92" s="46">
        <v>0</v>
      </c>
      <c r="O92" s="46">
        <v>0</v>
      </c>
      <c r="P92" s="46">
        <v>0</v>
      </c>
      <c r="Q92" s="46">
        <v>130</v>
      </c>
      <c r="R92" s="46">
        <v>130</v>
      </c>
      <c r="S92" s="46">
        <v>0</v>
      </c>
      <c r="T92" s="46">
        <v>0</v>
      </c>
    </row>
    <row r="93" spans="1:20" ht="17.100000000000001" customHeight="1">
      <c r="A93" s="44" t="s">
        <v>277</v>
      </c>
      <c r="B93" s="46">
        <v>5640</v>
      </c>
      <c r="C93" s="46">
        <v>-482</v>
      </c>
      <c r="D93" s="46">
        <v>0</v>
      </c>
      <c r="E93" s="46">
        <v>0</v>
      </c>
      <c r="F93" s="46">
        <v>-4631</v>
      </c>
      <c r="G93" s="46">
        <v>0</v>
      </c>
      <c r="H93" s="46">
        <v>0</v>
      </c>
      <c r="I93" s="46">
        <v>0</v>
      </c>
      <c r="J93" s="46">
        <v>0</v>
      </c>
      <c r="K93" s="46">
        <v>4149</v>
      </c>
      <c r="L93" s="46">
        <v>0</v>
      </c>
      <c r="M93" s="46">
        <v>0</v>
      </c>
      <c r="N93" s="46">
        <v>0</v>
      </c>
      <c r="O93" s="46">
        <v>0</v>
      </c>
      <c r="P93" s="46">
        <v>0</v>
      </c>
      <c r="Q93" s="46">
        <v>5158</v>
      </c>
      <c r="R93" s="46">
        <v>5158</v>
      </c>
      <c r="S93" s="46">
        <v>0</v>
      </c>
      <c r="T93" s="46">
        <v>0</v>
      </c>
    </row>
    <row r="94" spans="1:20" ht="17.100000000000001" customHeight="1">
      <c r="A94" s="44" t="s">
        <v>278</v>
      </c>
      <c r="B94" s="46">
        <v>0</v>
      </c>
      <c r="C94" s="46">
        <v>0</v>
      </c>
      <c r="D94" s="46">
        <v>0</v>
      </c>
      <c r="E94" s="46">
        <v>0</v>
      </c>
      <c r="F94" s="46">
        <v>0</v>
      </c>
      <c r="G94" s="46">
        <v>0</v>
      </c>
      <c r="H94" s="46">
        <v>0</v>
      </c>
      <c r="I94" s="46">
        <v>0</v>
      </c>
      <c r="J94" s="46">
        <v>0</v>
      </c>
      <c r="K94" s="46">
        <v>0</v>
      </c>
      <c r="L94" s="46">
        <v>0</v>
      </c>
      <c r="M94" s="46">
        <v>0</v>
      </c>
      <c r="N94" s="46">
        <v>0</v>
      </c>
      <c r="O94" s="46">
        <v>0</v>
      </c>
      <c r="P94" s="46">
        <v>0</v>
      </c>
      <c r="Q94" s="46">
        <v>0</v>
      </c>
      <c r="R94" s="46">
        <v>0</v>
      </c>
      <c r="S94" s="46">
        <v>0</v>
      </c>
      <c r="T94" s="46">
        <v>0</v>
      </c>
    </row>
    <row r="95" spans="1:20" ht="17.100000000000001" customHeight="1">
      <c r="A95" s="44" t="s">
        <v>279</v>
      </c>
      <c r="B95" s="46">
        <v>286</v>
      </c>
      <c r="C95" s="46">
        <v>332</v>
      </c>
      <c r="D95" s="46">
        <v>0</v>
      </c>
      <c r="E95" s="46">
        <v>0</v>
      </c>
      <c r="F95" s="46">
        <v>0</v>
      </c>
      <c r="G95" s="46">
        <v>0</v>
      </c>
      <c r="H95" s="46">
        <v>0</v>
      </c>
      <c r="I95" s="46">
        <v>0</v>
      </c>
      <c r="J95" s="46">
        <v>0</v>
      </c>
      <c r="K95" s="46">
        <v>332</v>
      </c>
      <c r="L95" s="46">
        <v>0</v>
      </c>
      <c r="M95" s="46">
        <v>0</v>
      </c>
      <c r="N95" s="46">
        <v>0</v>
      </c>
      <c r="O95" s="46">
        <v>0</v>
      </c>
      <c r="P95" s="46">
        <v>0</v>
      </c>
      <c r="Q95" s="46">
        <v>618</v>
      </c>
      <c r="R95" s="46">
        <v>618</v>
      </c>
      <c r="S95" s="46">
        <v>0</v>
      </c>
      <c r="T95" s="46">
        <v>0</v>
      </c>
    </row>
    <row r="96" spans="1:20" ht="17.100000000000001" customHeight="1">
      <c r="A96" s="44" t="s">
        <v>280</v>
      </c>
      <c r="B96" s="46">
        <v>2303</v>
      </c>
      <c r="C96" s="46">
        <v>-257</v>
      </c>
      <c r="D96" s="46">
        <v>0</v>
      </c>
      <c r="E96" s="46">
        <v>0</v>
      </c>
      <c r="F96" s="46">
        <v>-900</v>
      </c>
      <c r="G96" s="46">
        <v>0</v>
      </c>
      <c r="H96" s="46">
        <v>0</v>
      </c>
      <c r="I96" s="46">
        <v>0</v>
      </c>
      <c r="J96" s="46">
        <v>0</v>
      </c>
      <c r="K96" s="46">
        <v>643</v>
      </c>
      <c r="L96" s="46">
        <v>0</v>
      </c>
      <c r="M96" s="46">
        <v>0</v>
      </c>
      <c r="N96" s="46">
        <v>0</v>
      </c>
      <c r="O96" s="46">
        <v>0</v>
      </c>
      <c r="P96" s="46">
        <v>0</v>
      </c>
      <c r="Q96" s="46">
        <v>2046</v>
      </c>
      <c r="R96" s="46">
        <v>2046</v>
      </c>
      <c r="S96" s="46">
        <v>0</v>
      </c>
      <c r="T96" s="46">
        <v>0</v>
      </c>
    </row>
    <row r="97" spans="1:20" ht="17.100000000000001" customHeight="1">
      <c r="A97" s="44" t="s">
        <v>281</v>
      </c>
      <c r="B97" s="46">
        <v>139599</v>
      </c>
      <c r="C97" s="46">
        <v>15844</v>
      </c>
      <c r="D97" s="46">
        <v>0</v>
      </c>
      <c r="E97" s="46">
        <v>0</v>
      </c>
      <c r="F97" s="46">
        <v>-4013</v>
      </c>
      <c r="G97" s="46">
        <v>0</v>
      </c>
      <c r="H97" s="46">
        <v>0</v>
      </c>
      <c r="I97" s="46">
        <v>0</v>
      </c>
      <c r="J97" s="46">
        <v>0</v>
      </c>
      <c r="K97" s="46">
        <v>19857</v>
      </c>
      <c r="L97" s="46">
        <v>0</v>
      </c>
      <c r="M97" s="46">
        <v>0</v>
      </c>
      <c r="N97" s="46">
        <v>0</v>
      </c>
      <c r="O97" s="46">
        <v>0</v>
      </c>
      <c r="P97" s="46">
        <v>0</v>
      </c>
      <c r="Q97" s="46">
        <v>155443</v>
      </c>
      <c r="R97" s="46">
        <v>155443</v>
      </c>
      <c r="S97" s="46">
        <v>0</v>
      </c>
      <c r="T97" s="46">
        <v>0</v>
      </c>
    </row>
    <row r="98" spans="1:20" ht="17.100000000000001" customHeight="1">
      <c r="A98" s="44" t="s">
        <v>282</v>
      </c>
      <c r="B98" s="46">
        <v>1202</v>
      </c>
      <c r="C98" s="46">
        <v>581</v>
      </c>
      <c r="D98" s="46">
        <v>0</v>
      </c>
      <c r="E98" s="46">
        <v>0</v>
      </c>
      <c r="F98" s="46">
        <v>0</v>
      </c>
      <c r="G98" s="46">
        <v>0</v>
      </c>
      <c r="H98" s="46">
        <v>0</v>
      </c>
      <c r="I98" s="46">
        <v>0</v>
      </c>
      <c r="J98" s="46">
        <v>0</v>
      </c>
      <c r="K98" s="46">
        <v>581</v>
      </c>
      <c r="L98" s="46">
        <v>0</v>
      </c>
      <c r="M98" s="46">
        <v>0</v>
      </c>
      <c r="N98" s="46">
        <v>0</v>
      </c>
      <c r="O98" s="46">
        <v>0</v>
      </c>
      <c r="P98" s="46">
        <v>0</v>
      </c>
      <c r="Q98" s="46">
        <v>1783</v>
      </c>
      <c r="R98" s="46">
        <v>1783</v>
      </c>
      <c r="S98" s="46">
        <v>0</v>
      </c>
      <c r="T98" s="46">
        <v>0</v>
      </c>
    </row>
    <row r="99" spans="1:20" ht="17.100000000000001" customHeight="1">
      <c r="A99" s="44" t="s">
        <v>283</v>
      </c>
      <c r="B99" s="46">
        <v>9544</v>
      </c>
      <c r="C99" s="46">
        <v>951</v>
      </c>
      <c r="D99" s="46">
        <v>0</v>
      </c>
      <c r="E99" s="46">
        <v>0</v>
      </c>
      <c r="F99" s="46">
        <v>0</v>
      </c>
      <c r="G99" s="46">
        <v>0</v>
      </c>
      <c r="H99" s="46">
        <v>0</v>
      </c>
      <c r="I99" s="46">
        <v>0</v>
      </c>
      <c r="J99" s="46">
        <v>0</v>
      </c>
      <c r="K99" s="46">
        <v>951</v>
      </c>
      <c r="L99" s="46">
        <v>0</v>
      </c>
      <c r="M99" s="46">
        <v>0</v>
      </c>
      <c r="N99" s="46">
        <v>0</v>
      </c>
      <c r="O99" s="46">
        <v>0</v>
      </c>
      <c r="P99" s="46">
        <v>0</v>
      </c>
      <c r="Q99" s="46">
        <v>10495</v>
      </c>
      <c r="R99" s="46">
        <v>10495</v>
      </c>
      <c r="S99" s="46">
        <v>0</v>
      </c>
      <c r="T99" s="46">
        <v>0</v>
      </c>
    </row>
    <row r="100" spans="1:20" ht="17.100000000000001" customHeight="1">
      <c r="A100" s="44" t="s">
        <v>284</v>
      </c>
      <c r="B100" s="46">
        <v>1165</v>
      </c>
      <c r="C100" s="46">
        <v>-607</v>
      </c>
      <c r="D100" s="46">
        <v>0</v>
      </c>
      <c r="E100" s="46">
        <v>0</v>
      </c>
      <c r="F100" s="46">
        <v>0</v>
      </c>
      <c r="G100" s="46">
        <v>0</v>
      </c>
      <c r="H100" s="46">
        <v>0</v>
      </c>
      <c r="I100" s="46">
        <v>0</v>
      </c>
      <c r="J100" s="46">
        <v>0</v>
      </c>
      <c r="K100" s="46">
        <v>-607</v>
      </c>
      <c r="L100" s="46">
        <v>0</v>
      </c>
      <c r="M100" s="46">
        <v>0</v>
      </c>
      <c r="N100" s="46">
        <v>0</v>
      </c>
      <c r="O100" s="46">
        <v>0</v>
      </c>
      <c r="P100" s="46">
        <v>0</v>
      </c>
      <c r="Q100" s="46">
        <v>558</v>
      </c>
      <c r="R100" s="46">
        <v>558</v>
      </c>
      <c r="S100" s="46">
        <v>0</v>
      </c>
      <c r="T100" s="46">
        <v>0</v>
      </c>
    </row>
    <row r="101" spans="1:20" ht="17.100000000000001" customHeight="1">
      <c r="A101" s="44" t="s">
        <v>285</v>
      </c>
      <c r="B101" s="46">
        <v>8342</v>
      </c>
      <c r="C101" s="46">
        <v>1868</v>
      </c>
      <c r="D101" s="46">
        <v>0</v>
      </c>
      <c r="E101" s="46">
        <v>0</v>
      </c>
      <c r="F101" s="46">
        <v>40</v>
      </c>
      <c r="G101" s="46">
        <v>0</v>
      </c>
      <c r="H101" s="46">
        <v>0</v>
      </c>
      <c r="I101" s="46">
        <v>0</v>
      </c>
      <c r="J101" s="46">
        <v>0</v>
      </c>
      <c r="K101" s="46">
        <v>1828</v>
      </c>
      <c r="L101" s="46">
        <v>0</v>
      </c>
      <c r="M101" s="46">
        <v>0</v>
      </c>
      <c r="N101" s="46">
        <v>0</v>
      </c>
      <c r="O101" s="46">
        <v>0</v>
      </c>
      <c r="P101" s="46">
        <v>0</v>
      </c>
      <c r="Q101" s="46">
        <v>10210</v>
      </c>
      <c r="R101" s="46">
        <v>10210</v>
      </c>
      <c r="S101" s="46">
        <v>0</v>
      </c>
      <c r="T101" s="46">
        <v>0</v>
      </c>
    </row>
    <row r="102" spans="1:20" ht="17.100000000000001" customHeight="1">
      <c r="A102" s="44" t="s">
        <v>286</v>
      </c>
      <c r="B102" s="46">
        <v>0</v>
      </c>
      <c r="C102" s="46">
        <v>34</v>
      </c>
      <c r="D102" s="46">
        <v>0</v>
      </c>
      <c r="E102" s="46">
        <v>0</v>
      </c>
      <c r="F102" s="46">
        <v>0</v>
      </c>
      <c r="G102" s="46">
        <v>0</v>
      </c>
      <c r="H102" s="46">
        <v>0</v>
      </c>
      <c r="I102" s="46">
        <v>0</v>
      </c>
      <c r="J102" s="46">
        <v>0</v>
      </c>
      <c r="K102" s="46">
        <v>34</v>
      </c>
      <c r="L102" s="46">
        <v>0</v>
      </c>
      <c r="M102" s="46">
        <v>0</v>
      </c>
      <c r="N102" s="46">
        <v>0</v>
      </c>
      <c r="O102" s="46">
        <v>0</v>
      </c>
      <c r="P102" s="46">
        <v>0</v>
      </c>
      <c r="Q102" s="46">
        <v>34</v>
      </c>
      <c r="R102" s="46">
        <v>34</v>
      </c>
      <c r="S102" s="46">
        <v>0</v>
      </c>
      <c r="T102" s="46">
        <v>0</v>
      </c>
    </row>
    <row r="103" spans="1:20" ht="17.100000000000001" customHeight="1">
      <c r="A103" s="44" t="s">
        <v>287</v>
      </c>
      <c r="B103" s="46">
        <v>2546</v>
      </c>
      <c r="C103" s="46">
        <v>-1247</v>
      </c>
      <c r="D103" s="46">
        <v>0</v>
      </c>
      <c r="E103" s="46">
        <v>0</v>
      </c>
      <c r="F103" s="46">
        <v>-1954</v>
      </c>
      <c r="G103" s="46">
        <v>0</v>
      </c>
      <c r="H103" s="46">
        <v>0</v>
      </c>
      <c r="I103" s="46">
        <v>0</v>
      </c>
      <c r="J103" s="46">
        <v>0</v>
      </c>
      <c r="K103" s="46">
        <v>707</v>
      </c>
      <c r="L103" s="46">
        <v>0</v>
      </c>
      <c r="M103" s="46">
        <v>0</v>
      </c>
      <c r="N103" s="46">
        <v>0</v>
      </c>
      <c r="O103" s="46">
        <v>0</v>
      </c>
      <c r="P103" s="46">
        <v>0</v>
      </c>
      <c r="Q103" s="46">
        <v>1299</v>
      </c>
      <c r="R103" s="46">
        <v>1299</v>
      </c>
      <c r="S103" s="46">
        <v>0</v>
      </c>
      <c r="T103" s="46">
        <v>0</v>
      </c>
    </row>
    <row r="104" spans="1:20" ht="17.100000000000001" customHeight="1">
      <c r="A104" s="44" t="s">
        <v>288</v>
      </c>
      <c r="B104" s="46">
        <v>9987</v>
      </c>
      <c r="C104" s="46">
        <v>-472</v>
      </c>
      <c r="D104" s="46">
        <v>0</v>
      </c>
      <c r="E104" s="46">
        <v>0</v>
      </c>
      <c r="F104" s="46">
        <v>0</v>
      </c>
      <c r="G104" s="46">
        <v>0</v>
      </c>
      <c r="H104" s="46">
        <v>0</v>
      </c>
      <c r="I104" s="46">
        <v>0</v>
      </c>
      <c r="J104" s="46">
        <v>0</v>
      </c>
      <c r="K104" s="46">
        <v>-472</v>
      </c>
      <c r="L104" s="46">
        <v>0</v>
      </c>
      <c r="M104" s="46">
        <v>0</v>
      </c>
      <c r="N104" s="46">
        <v>0</v>
      </c>
      <c r="O104" s="46">
        <v>0</v>
      </c>
      <c r="P104" s="46">
        <v>0</v>
      </c>
      <c r="Q104" s="46">
        <v>9515</v>
      </c>
      <c r="R104" s="46">
        <v>9515</v>
      </c>
      <c r="S104" s="46">
        <v>0</v>
      </c>
      <c r="T104" s="46">
        <v>0</v>
      </c>
    </row>
    <row r="105" spans="1:20" ht="17.100000000000001" customHeight="1">
      <c r="A105" s="44" t="s">
        <v>289</v>
      </c>
      <c r="B105" s="46">
        <v>104024</v>
      </c>
      <c r="C105" s="46">
        <v>13580</v>
      </c>
      <c r="D105" s="46">
        <v>0</v>
      </c>
      <c r="E105" s="46">
        <v>0</v>
      </c>
      <c r="F105" s="46">
        <v>0</v>
      </c>
      <c r="G105" s="46">
        <v>0</v>
      </c>
      <c r="H105" s="46">
        <v>0</v>
      </c>
      <c r="I105" s="46">
        <v>0</v>
      </c>
      <c r="J105" s="46">
        <v>0</v>
      </c>
      <c r="K105" s="46">
        <v>13580</v>
      </c>
      <c r="L105" s="46">
        <v>0</v>
      </c>
      <c r="M105" s="46">
        <v>0</v>
      </c>
      <c r="N105" s="46">
        <v>0</v>
      </c>
      <c r="O105" s="46">
        <v>0</v>
      </c>
      <c r="P105" s="46">
        <v>0</v>
      </c>
      <c r="Q105" s="46">
        <v>117604</v>
      </c>
      <c r="R105" s="46">
        <v>117604</v>
      </c>
      <c r="S105" s="46">
        <v>0</v>
      </c>
      <c r="T105" s="46">
        <v>0</v>
      </c>
    </row>
    <row r="106" spans="1:20" ht="17.100000000000001" customHeight="1">
      <c r="A106" s="44" t="s">
        <v>290</v>
      </c>
      <c r="B106" s="46">
        <v>2946</v>
      </c>
      <c r="C106" s="46">
        <v>-2797</v>
      </c>
      <c r="D106" s="46">
        <v>0</v>
      </c>
      <c r="E106" s="46">
        <v>0</v>
      </c>
      <c r="F106" s="46">
        <v>-2100</v>
      </c>
      <c r="G106" s="46">
        <v>0</v>
      </c>
      <c r="H106" s="46">
        <v>0</v>
      </c>
      <c r="I106" s="46">
        <v>0</v>
      </c>
      <c r="J106" s="46">
        <v>0</v>
      </c>
      <c r="K106" s="46">
        <v>-697</v>
      </c>
      <c r="L106" s="46">
        <v>0</v>
      </c>
      <c r="M106" s="46">
        <v>0</v>
      </c>
      <c r="N106" s="46">
        <v>0</v>
      </c>
      <c r="O106" s="46">
        <v>0</v>
      </c>
      <c r="P106" s="46">
        <v>0</v>
      </c>
      <c r="Q106" s="46">
        <v>149</v>
      </c>
      <c r="R106" s="46">
        <v>149</v>
      </c>
      <c r="S106" s="46">
        <v>0</v>
      </c>
      <c r="T106" s="46">
        <v>0</v>
      </c>
    </row>
    <row r="107" spans="1:20" ht="17.100000000000001" customHeight="1">
      <c r="A107" s="44" t="s">
        <v>291</v>
      </c>
      <c r="B107" s="46">
        <v>0</v>
      </c>
      <c r="C107" s="46">
        <v>0</v>
      </c>
      <c r="D107" s="46">
        <v>0</v>
      </c>
      <c r="E107" s="46">
        <v>0</v>
      </c>
      <c r="F107" s="46">
        <v>1</v>
      </c>
      <c r="G107" s="46">
        <v>0</v>
      </c>
      <c r="H107" s="46">
        <v>0</v>
      </c>
      <c r="I107" s="46">
        <v>0</v>
      </c>
      <c r="J107" s="46">
        <v>0</v>
      </c>
      <c r="K107" s="46">
        <v>-1</v>
      </c>
      <c r="L107" s="46">
        <v>0</v>
      </c>
      <c r="M107" s="46">
        <v>0</v>
      </c>
      <c r="N107" s="46">
        <v>0</v>
      </c>
      <c r="O107" s="46">
        <v>0</v>
      </c>
      <c r="P107" s="46">
        <v>0</v>
      </c>
      <c r="Q107" s="46">
        <v>0</v>
      </c>
      <c r="R107" s="46">
        <v>0</v>
      </c>
      <c r="S107" s="46">
        <v>0</v>
      </c>
      <c r="T107" s="46">
        <v>0</v>
      </c>
    </row>
    <row r="108" spans="1:20" ht="17.100000000000001" customHeight="1">
      <c r="A108" s="44" t="s">
        <v>292</v>
      </c>
      <c r="B108" s="46">
        <v>0</v>
      </c>
      <c r="C108" s="46">
        <v>325</v>
      </c>
      <c r="D108" s="46">
        <v>0</v>
      </c>
      <c r="E108" s="46">
        <v>0</v>
      </c>
      <c r="F108" s="46">
        <v>0</v>
      </c>
      <c r="G108" s="46">
        <v>0</v>
      </c>
      <c r="H108" s="46">
        <v>0</v>
      </c>
      <c r="I108" s="46">
        <v>0</v>
      </c>
      <c r="J108" s="46">
        <v>0</v>
      </c>
      <c r="K108" s="46">
        <v>325</v>
      </c>
      <c r="L108" s="46">
        <v>0</v>
      </c>
      <c r="M108" s="46">
        <v>0</v>
      </c>
      <c r="N108" s="46">
        <v>0</v>
      </c>
      <c r="O108" s="46">
        <v>0</v>
      </c>
      <c r="P108" s="46">
        <v>0</v>
      </c>
      <c r="Q108" s="46">
        <v>325</v>
      </c>
      <c r="R108" s="46">
        <v>325</v>
      </c>
      <c r="S108" s="46">
        <v>0</v>
      </c>
      <c r="T108" s="46">
        <v>0</v>
      </c>
    </row>
    <row r="109" spans="1:20" ht="17.100000000000001" customHeight="1">
      <c r="A109" s="44" t="s">
        <v>293</v>
      </c>
      <c r="B109" s="46">
        <v>11</v>
      </c>
      <c r="C109" s="46">
        <v>2</v>
      </c>
      <c r="D109" s="46">
        <v>0</v>
      </c>
      <c r="E109" s="46">
        <v>0</v>
      </c>
      <c r="F109" s="46">
        <v>0</v>
      </c>
      <c r="G109" s="46">
        <v>0</v>
      </c>
      <c r="H109" s="46">
        <v>0</v>
      </c>
      <c r="I109" s="46">
        <v>0</v>
      </c>
      <c r="J109" s="46">
        <v>0</v>
      </c>
      <c r="K109" s="46">
        <v>2</v>
      </c>
      <c r="L109" s="46">
        <v>0</v>
      </c>
      <c r="M109" s="46">
        <v>0</v>
      </c>
      <c r="N109" s="46">
        <v>0</v>
      </c>
      <c r="O109" s="46">
        <v>0</v>
      </c>
      <c r="P109" s="46">
        <v>0</v>
      </c>
      <c r="Q109" s="46">
        <v>13</v>
      </c>
      <c r="R109" s="46">
        <v>13</v>
      </c>
      <c r="S109" s="46">
        <v>0</v>
      </c>
      <c r="T109" s="46">
        <v>0</v>
      </c>
    </row>
    <row r="110" spans="1:20" ht="17.100000000000001" customHeight="1">
      <c r="A110" s="44" t="s">
        <v>294</v>
      </c>
      <c r="B110" s="46">
        <v>-168</v>
      </c>
      <c r="C110" s="46">
        <v>3626</v>
      </c>
      <c r="D110" s="46">
        <v>0</v>
      </c>
      <c r="E110" s="46">
        <v>0</v>
      </c>
      <c r="F110" s="46">
        <v>0</v>
      </c>
      <c r="G110" s="46">
        <v>0</v>
      </c>
      <c r="H110" s="46">
        <v>0</v>
      </c>
      <c r="I110" s="46">
        <v>0</v>
      </c>
      <c r="J110" s="46">
        <v>0</v>
      </c>
      <c r="K110" s="46">
        <v>3626</v>
      </c>
      <c r="L110" s="46">
        <v>0</v>
      </c>
      <c r="M110" s="46">
        <v>0</v>
      </c>
      <c r="N110" s="46">
        <v>0</v>
      </c>
      <c r="O110" s="46">
        <v>0</v>
      </c>
      <c r="P110" s="46">
        <v>0</v>
      </c>
      <c r="Q110" s="46">
        <v>3458</v>
      </c>
      <c r="R110" s="46">
        <v>3458</v>
      </c>
      <c r="S110" s="46">
        <v>0</v>
      </c>
      <c r="T110" s="46">
        <v>0</v>
      </c>
    </row>
    <row r="111" spans="1:20" ht="17.100000000000001" customHeight="1">
      <c r="A111" s="44" t="s">
        <v>295</v>
      </c>
      <c r="B111" s="46">
        <v>54109</v>
      </c>
      <c r="C111" s="46">
        <v>-1071</v>
      </c>
      <c r="D111" s="46">
        <v>0</v>
      </c>
      <c r="E111" s="46">
        <v>0</v>
      </c>
      <c r="F111" s="46">
        <v>-20400</v>
      </c>
      <c r="G111" s="46">
        <v>0</v>
      </c>
      <c r="H111" s="46">
        <v>0</v>
      </c>
      <c r="I111" s="46">
        <v>0</v>
      </c>
      <c r="J111" s="46">
        <v>0</v>
      </c>
      <c r="K111" s="46">
        <v>19329</v>
      </c>
      <c r="L111" s="46">
        <v>0</v>
      </c>
      <c r="M111" s="46">
        <v>0</v>
      </c>
      <c r="N111" s="46">
        <v>0</v>
      </c>
      <c r="O111" s="46">
        <v>0</v>
      </c>
      <c r="P111" s="46">
        <v>0</v>
      </c>
      <c r="Q111" s="46">
        <v>53038</v>
      </c>
      <c r="R111" s="46">
        <v>45608</v>
      </c>
      <c r="S111" s="46">
        <v>7430</v>
      </c>
      <c r="T111" s="46">
        <v>7430</v>
      </c>
    </row>
    <row r="112" spans="1:20" ht="17.100000000000001" customHeight="1">
      <c r="A112" s="44" t="s">
        <v>296</v>
      </c>
      <c r="B112" s="46">
        <v>665</v>
      </c>
      <c r="C112" s="46">
        <v>626</v>
      </c>
      <c r="D112" s="46">
        <v>0</v>
      </c>
      <c r="E112" s="46">
        <v>0</v>
      </c>
      <c r="F112" s="46">
        <v>0</v>
      </c>
      <c r="G112" s="46">
        <v>0</v>
      </c>
      <c r="H112" s="46">
        <v>0</v>
      </c>
      <c r="I112" s="46">
        <v>0</v>
      </c>
      <c r="J112" s="46">
        <v>0</v>
      </c>
      <c r="K112" s="46">
        <v>626</v>
      </c>
      <c r="L112" s="46">
        <v>0</v>
      </c>
      <c r="M112" s="46">
        <v>0</v>
      </c>
      <c r="N112" s="46">
        <v>0</v>
      </c>
      <c r="O112" s="46">
        <v>0</v>
      </c>
      <c r="P112" s="46">
        <v>0</v>
      </c>
      <c r="Q112" s="46">
        <v>1291</v>
      </c>
      <c r="R112" s="46">
        <v>1291</v>
      </c>
      <c r="S112" s="46">
        <v>0</v>
      </c>
      <c r="T112" s="46">
        <v>0</v>
      </c>
    </row>
    <row r="113" spans="1:20" ht="17.100000000000001" customHeight="1">
      <c r="A113" s="44" t="s">
        <v>297</v>
      </c>
      <c r="B113" s="46">
        <v>28</v>
      </c>
      <c r="C113" s="46">
        <v>201</v>
      </c>
      <c r="D113" s="46">
        <v>0</v>
      </c>
      <c r="E113" s="46">
        <v>0</v>
      </c>
      <c r="F113" s="46">
        <v>-100</v>
      </c>
      <c r="G113" s="46">
        <v>0</v>
      </c>
      <c r="H113" s="46">
        <v>0</v>
      </c>
      <c r="I113" s="46">
        <v>0</v>
      </c>
      <c r="J113" s="46">
        <v>0</v>
      </c>
      <c r="K113" s="46">
        <v>301</v>
      </c>
      <c r="L113" s="46">
        <v>0</v>
      </c>
      <c r="M113" s="46">
        <v>0</v>
      </c>
      <c r="N113" s="46">
        <v>0</v>
      </c>
      <c r="O113" s="46">
        <v>0</v>
      </c>
      <c r="P113" s="46">
        <v>0</v>
      </c>
      <c r="Q113" s="46">
        <v>229</v>
      </c>
      <c r="R113" s="46">
        <v>229</v>
      </c>
      <c r="S113" s="46">
        <v>0</v>
      </c>
      <c r="T113" s="46">
        <v>0</v>
      </c>
    </row>
    <row r="114" spans="1:20" ht="17.100000000000001" customHeight="1">
      <c r="A114" s="44" t="s">
        <v>298</v>
      </c>
      <c r="B114" s="46">
        <v>45996</v>
      </c>
      <c r="C114" s="46">
        <v>-19641</v>
      </c>
      <c r="D114" s="46">
        <v>0</v>
      </c>
      <c r="E114" s="46">
        <v>0</v>
      </c>
      <c r="F114" s="46">
        <v>-38614</v>
      </c>
      <c r="G114" s="46">
        <v>0</v>
      </c>
      <c r="H114" s="46">
        <v>0</v>
      </c>
      <c r="I114" s="46">
        <v>0</v>
      </c>
      <c r="J114" s="46">
        <v>0</v>
      </c>
      <c r="K114" s="46">
        <v>18973</v>
      </c>
      <c r="L114" s="46">
        <v>0</v>
      </c>
      <c r="M114" s="46">
        <v>0</v>
      </c>
      <c r="N114" s="46">
        <v>0</v>
      </c>
      <c r="O114" s="46">
        <v>0</v>
      </c>
      <c r="P114" s="46">
        <v>0</v>
      </c>
      <c r="Q114" s="46">
        <v>26355</v>
      </c>
      <c r="R114" s="46">
        <v>18925</v>
      </c>
      <c r="S114" s="46">
        <v>7430</v>
      </c>
      <c r="T114" s="46">
        <v>7430</v>
      </c>
    </row>
    <row r="115" spans="1:20" ht="17.100000000000001" customHeight="1">
      <c r="A115" s="44" t="s">
        <v>299</v>
      </c>
      <c r="B115" s="46">
        <v>5000</v>
      </c>
      <c r="C115" s="46">
        <v>-5000</v>
      </c>
      <c r="D115" s="46">
        <v>0</v>
      </c>
      <c r="E115" s="46">
        <v>0</v>
      </c>
      <c r="F115" s="46">
        <v>0</v>
      </c>
      <c r="G115" s="46">
        <v>0</v>
      </c>
      <c r="H115" s="46">
        <v>0</v>
      </c>
      <c r="I115" s="46">
        <v>0</v>
      </c>
      <c r="J115" s="46">
        <v>0</v>
      </c>
      <c r="K115" s="46">
        <v>-5000</v>
      </c>
      <c r="L115" s="46">
        <v>0</v>
      </c>
      <c r="M115" s="46">
        <v>0</v>
      </c>
      <c r="N115" s="46">
        <v>0</v>
      </c>
      <c r="O115" s="46">
        <v>0</v>
      </c>
      <c r="P115" s="46">
        <v>0</v>
      </c>
      <c r="Q115" s="46">
        <v>0</v>
      </c>
      <c r="R115" s="46">
        <v>0</v>
      </c>
      <c r="S115" s="46">
        <v>0</v>
      </c>
      <c r="T115" s="46">
        <v>0</v>
      </c>
    </row>
    <row r="116" spans="1:20" ht="17.100000000000001" customHeight="1">
      <c r="A116" s="44" t="s">
        <v>300</v>
      </c>
      <c r="B116" s="46">
        <v>0</v>
      </c>
      <c r="C116" s="46">
        <v>0</v>
      </c>
      <c r="D116" s="46">
        <v>0</v>
      </c>
      <c r="E116" s="46">
        <v>0</v>
      </c>
      <c r="F116" s="46">
        <v>0</v>
      </c>
      <c r="G116" s="46">
        <v>0</v>
      </c>
      <c r="H116" s="46">
        <v>0</v>
      </c>
      <c r="I116" s="46">
        <v>0</v>
      </c>
      <c r="J116" s="46">
        <v>0</v>
      </c>
      <c r="K116" s="46">
        <v>0</v>
      </c>
      <c r="L116" s="46">
        <v>0</v>
      </c>
      <c r="M116" s="46">
        <v>0</v>
      </c>
      <c r="N116" s="46">
        <v>0</v>
      </c>
      <c r="O116" s="46">
        <v>0</v>
      </c>
      <c r="P116" s="46">
        <v>0</v>
      </c>
      <c r="Q116" s="46">
        <v>0</v>
      </c>
      <c r="R116" s="46">
        <v>0</v>
      </c>
      <c r="S116" s="46">
        <v>0</v>
      </c>
      <c r="T116" s="46">
        <v>0</v>
      </c>
    </row>
    <row r="117" spans="1:20" ht="17.100000000000001" customHeight="1">
      <c r="A117" s="44" t="s">
        <v>301</v>
      </c>
      <c r="B117" s="46">
        <v>0</v>
      </c>
      <c r="C117" s="46">
        <v>0</v>
      </c>
      <c r="D117" s="46">
        <v>0</v>
      </c>
      <c r="E117" s="46">
        <v>0</v>
      </c>
      <c r="F117" s="46">
        <v>0</v>
      </c>
      <c r="G117" s="46">
        <v>0</v>
      </c>
      <c r="H117" s="46">
        <v>0</v>
      </c>
      <c r="I117" s="46">
        <v>0</v>
      </c>
      <c r="J117" s="46">
        <v>0</v>
      </c>
      <c r="K117" s="46">
        <v>0</v>
      </c>
      <c r="L117" s="46">
        <v>0</v>
      </c>
      <c r="M117" s="46">
        <v>0</v>
      </c>
      <c r="N117" s="46">
        <v>0</v>
      </c>
      <c r="O117" s="46">
        <v>0</v>
      </c>
      <c r="P117" s="46">
        <v>0</v>
      </c>
      <c r="Q117" s="46">
        <v>0</v>
      </c>
      <c r="R117" s="46">
        <v>0</v>
      </c>
      <c r="S117" s="46">
        <v>0</v>
      </c>
      <c r="T117" s="46">
        <v>0</v>
      </c>
    </row>
    <row r="118" spans="1:20" ht="17.100000000000001" customHeight="1">
      <c r="A118" s="44" t="s">
        <v>302</v>
      </c>
      <c r="B118" s="46">
        <v>0</v>
      </c>
      <c r="C118" s="46">
        <v>0</v>
      </c>
      <c r="D118" s="46">
        <v>0</v>
      </c>
      <c r="E118" s="46">
        <v>0</v>
      </c>
      <c r="F118" s="46">
        <v>0</v>
      </c>
      <c r="G118" s="46">
        <v>0</v>
      </c>
      <c r="H118" s="46">
        <v>0</v>
      </c>
      <c r="I118" s="46">
        <v>0</v>
      </c>
      <c r="J118" s="46">
        <v>0</v>
      </c>
      <c r="K118" s="46">
        <v>0</v>
      </c>
      <c r="L118" s="46">
        <v>0</v>
      </c>
      <c r="M118" s="46">
        <v>0</v>
      </c>
      <c r="N118" s="46">
        <v>0</v>
      </c>
      <c r="O118" s="46">
        <v>0</v>
      </c>
      <c r="P118" s="46">
        <v>0</v>
      </c>
      <c r="Q118" s="46">
        <v>0</v>
      </c>
      <c r="R118" s="46">
        <v>0</v>
      </c>
      <c r="S118" s="46">
        <v>0</v>
      </c>
      <c r="T118" s="46">
        <v>0</v>
      </c>
    </row>
    <row r="119" spans="1:20" ht="17.100000000000001" customHeight="1">
      <c r="A119" s="44" t="s">
        <v>303</v>
      </c>
      <c r="B119" s="46">
        <v>0</v>
      </c>
      <c r="C119" s="46">
        <v>0</v>
      </c>
      <c r="D119" s="46">
        <v>0</v>
      </c>
      <c r="E119" s="46">
        <v>0</v>
      </c>
      <c r="F119" s="46">
        <v>0</v>
      </c>
      <c r="G119" s="46">
        <v>0</v>
      </c>
      <c r="H119" s="46">
        <v>0</v>
      </c>
      <c r="I119" s="46">
        <v>0</v>
      </c>
      <c r="J119" s="46">
        <v>0</v>
      </c>
      <c r="K119" s="46">
        <v>0</v>
      </c>
      <c r="L119" s="46">
        <v>0</v>
      </c>
      <c r="M119" s="46">
        <v>0</v>
      </c>
      <c r="N119" s="46">
        <v>0</v>
      </c>
      <c r="O119" s="46">
        <v>0</v>
      </c>
      <c r="P119" s="46">
        <v>0</v>
      </c>
      <c r="Q119" s="46">
        <v>0</v>
      </c>
      <c r="R119" s="46">
        <v>0</v>
      </c>
      <c r="S119" s="46">
        <v>0</v>
      </c>
      <c r="T119" s="46">
        <v>0</v>
      </c>
    </row>
    <row r="120" spans="1:20" ht="17.100000000000001" customHeight="1">
      <c r="A120" s="44" t="s">
        <v>304</v>
      </c>
      <c r="B120" s="46">
        <v>0</v>
      </c>
      <c r="C120" s="46">
        <v>0</v>
      </c>
      <c r="D120" s="46">
        <v>0</v>
      </c>
      <c r="E120" s="46">
        <v>0</v>
      </c>
      <c r="F120" s="46">
        <v>0</v>
      </c>
      <c r="G120" s="46">
        <v>0</v>
      </c>
      <c r="H120" s="46">
        <v>0</v>
      </c>
      <c r="I120" s="46">
        <v>0</v>
      </c>
      <c r="J120" s="46">
        <v>0</v>
      </c>
      <c r="K120" s="46">
        <v>0</v>
      </c>
      <c r="L120" s="46">
        <v>0</v>
      </c>
      <c r="M120" s="46">
        <v>0</v>
      </c>
      <c r="N120" s="46">
        <v>0</v>
      </c>
      <c r="O120" s="46">
        <v>0</v>
      </c>
      <c r="P120" s="46">
        <v>0</v>
      </c>
      <c r="Q120" s="46">
        <v>0</v>
      </c>
      <c r="R120" s="46">
        <v>0</v>
      </c>
      <c r="S120" s="46">
        <v>0</v>
      </c>
      <c r="T120" s="46">
        <v>0</v>
      </c>
    </row>
    <row r="121" spans="1:20" ht="17.100000000000001" customHeight="1">
      <c r="A121" s="44" t="s">
        <v>305</v>
      </c>
      <c r="B121" s="46">
        <v>1389</v>
      </c>
      <c r="C121" s="46">
        <v>2611</v>
      </c>
      <c r="D121" s="46">
        <v>0</v>
      </c>
      <c r="E121" s="46">
        <v>0</v>
      </c>
      <c r="F121" s="46">
        <v>1</v>
      </c>
      <c r="G121" s="46">
        <v>0</v>
      </c>
      <c r="H121" s="46">
        <v>0</v>
      </c>
      <c r="I121" s="46">
        <v>0</v>
      </c>
      <c r="J121" s="46">
        <v>0</v>
      </c>
      <c r="K121" s="46">
        <v>2610</v>
      </c>
      <c r="L121" s="46">
        <v>0</v>
      </c>
      <c r="M121" s="46">
        <v>0</v>
      </c>
      <c r="N121" s="46">
        <v>0</v>
      </c>
      <c r="O121" s="46">
        <v>0</v>
      </c>
      <c r="P121" s="46">
        <v>0</v>
      </c>
      <c r="Q121" s="46">
        <v>4000</v>
      </c>
      <c r="R121" s="46">
        <v>4000</v>
      </c>
      <c r="S121" s="46">
        <v>0</v>
      </c>
      <c r="T121" s="46">
        <v>0</v>
      </c>
    </row>
    <row r="122" spans="1:20" ht="17.100000000000001" customHeight="1">
      <c r="A122" s="44" t="s">
        <v>306</v>
      </c>
      <c r="B122" s="46">
        <v>1031</v>
      </c>
      <c r="C122" s="46">
        <v>-213</v>
      </c>
      <c r="D122" s="46">
        <v>0</v>
      </c>
      <c r="E122" s="46">
        <v>0</v>
      </c>
      <c r="F122" s="46">
        <v>0</v>
      </c>
      <c r="G122" s="46">
        <v>0</v>
      </c>
      <c r="H122" s="46">
        <v>0</v>
      </c>
      <c r="I122" s="46">
        <v>0</v>
      </c>
      <c r="J122" s="46">
        <v>0</v>
      </c>
      <c r="K122" s="46">
        <v>-213</v>
      </c>
      <c r="L122" s="46">
        <v>0</v>
      </c>
      <c r="M122" s="46">
        <v>0</v>
      </c>
      <c r="N122" s="46">
        <v>0</v>
      </c>
      <c r="O122" s="46">
        <v>0</v>
      </c>
      <c r="P122" s="46">
        <v>0</v>
      </c>
      <c r="Q122" s="46">
        <v>818</v>
      </c>
      <c r="R122" s="46">
        <v>818</v>
      </c>
      <c r="S122" s="46">
        <v>0</v>
      </c>
      <c r="T122" s="46">
        <v>0</v>
      </c>
    </row>
    <row r="123" spans="1:20" ht="17.100000000000001" customHeight="1">
      <c r="A123" s="44" t="s">
        <v>307</v>
      </c>
      <c r="B123" s="46">
        <v>0</v>
      </c>
      <c r="C123" s="46">
        <v>0</v>
      </c>
      <c r="D123" s="46">
        <v>0</v>
      </c>
      <c r="E123" s="46">
        <v>0</v>
      </c>
      <c r="F123" s="46">
        <v>0</v>
      </c>
      <c r="G123" s="46">
        <v>0</v>
      </c>
      <c r="H123" s="46">
        <v>0</v>
      </c>
      <c r="I123" s="46">
        <v>0</v>
      </c>
      <c r="J123" s="46">
        <v>0</v>
      </c>
      <c r="K123" s="46">
        <v>0</v>
      </c>
      <c r="L123" s="46">
        <v>0</v>
      </c>
      <c r="M123" s="46">
        <v>0</v>
      </c>
      <c r="N123" s="46">
        <v>0</v>
      </c>
      <c r="O123" s="46">
        <v>0</v>
      </c>
      <c r="P123" s="46">
        <v>0</v>
      </c>
      <c r="Q123" s="46">
        <v>0</v>
      </c>
      <c r="R123" s="46">
        <v>0</v>
      </c>
      <c r="S123" s="46">
        <v>0</v>
      </c>
      <c r="T123" s="46">
        <v>0</v>
      </c>
    </row>
    <row r="124" spans="1:20" ht="17.100000000000001" customHeight="1">
      <c r="A124" s="44" t="s">
        <v>308</v>
      </c>
      <c r="B124" s="46">
        <v>0</v>
      </c>
      <c r="C124" s="46">
        <v>0</v>
      </c>
      <c r="D124" s="46">
        <v>0</v>
      </c>
      <c r="E124" s="46">
        <v>0</v>
      </c>
      <c r="F124" s="46">
        <v>0</v>
      </c>
      <c r="G124" s="46">
        <v>0</v>
      </c>
      <c r="H124" s="46">
        <v>0</v>
      </c>
      <c r="I124" s="46">
        <v>0</v>
      </c>
      <c r="J124" s="46">
        <v>0</v>
      </c>
      <c r="K124" s="46">
        <v>0</v>
      </c>
      <c r="L124" s="46">
        <v>0</v>
      </c>
      <c r="M124" s="46">
        <v>0</v>
      </c>
      <c r="N124" s="46">
        <v>0</v>
      </c>
      <c r="O124" s="46">
        <v>0</v>
      </c>
      <c r="P124" s="46">
        <v>0</v>
      </c>
      <c r="Q124" s="46">
        <v>0</v>
      </c>
      <c r="R124" s="46">
        <v>0</v>
      </c>
      <c r="S124" s="46">
        <v>0</v>
      </c>
      <c r="T124" s="46">
        <v>0</v>
      </c>
    </row>
    <row r="125" spans="1:20" ht="17.100000000000001" customHeight="1">
      <c r="A125" s="44" t="s">
        <v>309</v>
      </c>
      <c r="B125" s="46">
        <v>0</v>
      </c>
      <c r="C125" s="46">
        <v>0</v>
      </c>
      <c r="D125" s="46">
        <v>0</v>
      </c>
      <c r="E125" s="46">
        <v>0</v>
      </c>
      <c r="F125" s="46">
        <v>0</v>
      </c>
      <c r="G125" s="46">
        <v>0</v>
      </c>
      <c r="H125" s="46">
        <v>0</v>
      </c>
      <c r="I125" s="46">
        <v>0</v>
      </c>
      <c r="J125" s="46">
        <v>0</v>
      </c>
      <c r="K125" s="46">
        <v>0</v>
      </c>
      <c r="L125" s="46">
        <v>0</v>
      </c>
      <c r="M125" s="46">
        <v>0</v>
      </c>
      <c r="N125" s="46">
        <v>0</v>
      </c>
      <c r="O125" s="46">
        <v>0</v>
      </c>
      <c r="P125" s="46">
        <v>0</v>
      </c>
      <c r="Q125" s="46">
        <v>0</v>
      </c>
      <c r="R125" s="46">
        <v>0</v>
      </c>
      <c r="S125" s="46">
        <v>0</v>
      </c>
      <c r="T125" s="46">
        <v>0</v>
      </c>
    </row>
    <row r="126" spans="1:20" ht="17.100000000000001" customHeight="1">
      <c r="A126" s="44" t="s">
        <v>310</v>
      </c>
      <c r="B126" s="46">
        <v>0</v>
      </c>
      <c r="C126" s="46">
        <v>20345</v>
      </c>
      <c r="D126" s="46">
        <v>0</v>
      </c>
      <c r="E126" s="46">
        <v>0</v>
      </c>
      <c r="F126" s="46">
        <v>18313</v>
      </c>
      <c r="G126" s="46">
        <v>0</v>
      </c>
      <c r="H126" s="46">
        <v>0</v>
      </c>
      <c r="I126" s="46">
        <v>0</v>
      </c>
      <c r="J126" s="46">
        <v>0</v>
      </c>
      <c r="K126" s="46">
        <v>2032</v>
      </c>
      <c r="L126" s="46">
        <v>0</v>
      </c>
      <c r="M126" s="46">
        <v>0</v>
      </c>
      <c r="N126" s="46">
        <v>0</v>
      </c>
      <c r="O126" s="46">
        <v>0</v>
      </c>
      <c r="P126" s="46">
        <v>0</v>
      </c>
      <c r="Q126" s="46">
        <v>20345</v>
      </c>
      <c r="R126" s="46">
        <v>20345</v>
      </c>
      <c r="S126" s="46">
        <v>0</v>
      </c>
      <c r="T126" s="46">
        <v>0</v>
      </c>
    </row>
    <row r="127" spans="1:20" ht="17.100000000000001" customHeight="1">
      <c r="A127" s="44" t="s">
        <v>311</v>
      </c>
      <c r="B127" s="46">
        <v>52259</v>
      </c>
      <c r="C127" s="46">
        <v>56220</v>
      </c>
      <c r="D127" s="46">
        <v>0</v>
      </c>
      <c r="E127" s="46">
        <v>0</v>
      </c>
      <c r="F127" s="46">
        <v>-1402</v>
      </c>
      <c r="G127" s="46">
        <v>0</v>
      </c>
      <c r="H127" s="46">
        <v>0</v>
      </c>
      <c r="I127" s="46">
        <v>0</v>
      </c>
      <c r="J127" s="46">
        <v>0</v>
      </c>
      <c r="K127" s="46">
        <v>57622</v>
      </c>
      <c r="L127" s="46">
        <v>0</v>
      </c>
      <c r="M127" s="46">
        <v>0</v>
      </c>
      <c r="N127" s="46">
        <v>0</v>
      </c>
      <c r="O127" s="46">
        <v>0</v>
      </c>
      <c r="P127" s="46">
        <v>0</v>
      </c>
      <c r="Q127" s="46">
        <v>108479</v>
      </c>
      <c r="R127" s="46">
        <v>108079</v>
      </c>
      <c r="S127" s="46">
        <v>400</v>
      </c>
      <c r="T127" s="46">
        <v>400</v>
      </c>
    </row>
    <row r="128" spans="1:20" ht="17.100000000000001" customHeight="1">
      <c r="A128" s="44" t="s">
        <v>312</v>
      </c>
      <c r="B128" s="46">
        <v>2596</v>
      </c>
      <c r="C128" s="46">
        <v>1897</v>
      </c>
      <c r="D128" s="46">
        <v>0</v>
      </c>
      <c r="E128" s="46">
        <v>0</v>
      </c>
      <c r="F128" s="46">
        <v>1804</v>
      </c>
      <c r="G128" s="46">
        <v>0</v>
      </c>
      <c r="H128" s="46">
        <v>0</v>
      </c>
      <c r="I128" s="46">
        <v>0</v>
      </c>
      <c r="J128" s="46">
        <v>0</v>
      </c>
      <c r="K128" s="46">
        <v>93</v>
      </c>
      <c r="L128" s="46">
        <v>0</v>
      </c>
      <c r="M128" s="46">
        <v>0</v>
      </c>
      <c r="N128" s="46">
        <v>0</v>
      </c>
      <c r="O128" s="46">
        <v>0</v>
      </c>
      <c r="P128" s="46">
        <v>0</v>
      </c>
      <c r="Q128" s="46">
        <v>4493</v>
      </c>
      <c r="R128" s="46">
        <v>4493</v>
      </c>
      <c r="S128" s="46">
        <v>0</v>
      </c>
      <c r="T128" s="46">
        <v>0</v>
      </c>
    </row>
    <row r="129" spans="1:20" ht="17.100000000000001" customHeight="1">
      <c r="A129" s="44" t="s">
        <v>313</v>
      </c>
      <c r="B129" s="46">
        <v>2956</v>
      </c>
      <c r="C129" s="46">
        <v>-499</v>
      </c>
      <c r="D129" s="46">
        <v>0</v>
      </c>
      <c r="E129" s="46">
        <v>0</v>
      </c>
      <c r="F129" s="46">
        <v>0</v>
      </c>
      <c r="G129" s="46">
        <v>0</v>
      </c>
      <c r="H129" s="46">
        <v>0</v>
      </c>
      <c r="I129" s="46">
        <v>0</v>
      </c>
      <c r="J129" s="46">
        <v>0</v>
      </c>
      <c r="K129" s="46">
        <v>-499</v>
      </c>
      <c r="L129" s="46">
        <v>0</v>
      </c>
      <c r="M129" s="46">
        <v>0</v>
      </c>
      <c r="N129" s="46">
        <v>0</v>
      </c>
      <c r="O129" s="46">
        <v>0</v>
      </c>
      <c r="P129" s="46">
        <v>0</v>
      </c>
      <c r="Q129" s="46">
        <v>2457</v>
      </c>
      <c r="R129" s="46">
        <v>2457</v>
      </c>
      <c r="S129" s="46">
        <v>0</v>
      </c>
      <c r="T129" s="46">
        <v>0</v>
      </c>
    </row>
    <row r="130" spans="1:20" ht="17.100000000000001" customHeight="1">
      <c r="A130" s="44" t="s">
        <v>314</v>
      </c>
      <c r="B130" s="46">
        <v>36383</v>
      </c>
      <c r="C130" s="46">
        <v>22521</v>
      </c>
      <c r="D130" s="46">
        <v>0</v>
      </c>
      <c r="E130" s="46">
        <v>0</v>
      </c>
      <c r="F130" s="46">
        <v>-2060</v>
      </c>
      <c r="G130" s="46">
        <v>0</v>
      </c>
      <c r="H130" s="46">
        <v>0</v>
      </c>
      <c r="I130" s="46">
        <v>0</v>
      </c>
      <c r="J130" s="46">
        <v>0</v>
      </c>
      <c r="K130" s="46">
        <v>24581</v>
      </c>
      <c r="L130" s="46">
        <v>0</v>
      </c>
      <c r="M130" s="46">
        <v>0</v>
      </c>
      <c r="N130" s="46">
        <v>0</v>
      </c>
      <c r="O130" s="46">
        <v>0</v>
      </c>
      <c r="P130" s="46">
        <v>0</v>
      </c>
      <c r="Q130" s="46">
        <v>58904</v>
      </c>
      <c r="R130" s="46">
        <v>58904</v>
      </c>
      <c r="S130" s="46">
        <v>0</v>
      </c>
      <c r="T130" s="46">
        <v>0</v>
      </c>
    </row>
    <row r="131" spans="1:20" ht="17.100000000000001" customHeight="1">
      <c r="A131" s="44" t="s">
        <v>315</v>
      </c>
      <c r="B131" s="46">
        <v>9569</v>
      </c>
      <c r="C131" s="46">
        <v>2958</v>
      </c>
      <c r="D131" s="46">
        <v>0</v>
      </c>
      <c r="E131" s="46">
        <v>0</v>
      </c>
      <c r="F131" s="46">
        <v>-1146</v>
      </c>
      <c r="G131" s="46">
        <v>0</v>
      </c>
      <c r="H131" s="46">
        <v>0</v>
      </c>
      <c r="I131" s="46">
        <v>0</v>
      </c>
      <c r="J131" s="46">
        <v>0</v>
      </c>
      <c r="K131" s="46">
        <v>4104</v>
      </c>
      <c r="L131" s="46">
        <v>0</v>
      </c>
      <c r="M131" s="46">
        <v>0</v>
      </c>
      <c r="N131" s="46">
        <v>0</v>
      </c>
      <c r="O131" s="46">
        <v>0</v>
      </c>
      <c r="P131" s="46">
        <v>0</v>
      </c>
      <c r="Q131" s="46">
        <v>12527</v>
      </c>
      <c r="R131" s="46">
        <v>12527</v>
      </c>
      <c r="S131" s="46">
        <v>0</v>
      </c>
      <c r="T131" s="46">
        <v>0</v>
      </c>
    </row>
    <row r="132" spans="1:20" ht="17.100000000000001" customHeight="1">
      <c r="A132" s="44" t="s">
        <v>316</v>
      </c>
      <c r="B132" s="46">
        <v>345</v>
      </c>
      <c r="C132" s="46">
        <v>-26</v>
      </c>
      <c r="D132" s="46">
        <v>0</v>
      </c>
      <c r="E132" s="46">
        <v>0</v>
      </c>
      <c r="F132" s="46">
        <v>0</v>
      </c>
      <c r="G132" s="46">
        <v>0</v>
      </c>
      <c r="H132" s="46">
        <v>0</v>
      </c>
      <c r="I132" s="46">
        <v>0</v>
      </c>
      <c r="J132" s="46">
        <v>0</v>
      </c>
      <c r="K132" s="46">
        <v>-26</v>
      </c>
      <c r="L132" s="46">
        <v>0</v>
      </c>
      <c r="M132" s="46">
        <v>0</v>
      </c>
      <c r="N132" s="46">
        <v>0</v>
      </c>
      <c r="O132" s="46">
        <v>0</v>
      </c>
      <c r="P132" s="46">
        <v>0</v>
      </c>
      <c r="Q132" s="46">
        <v>319</v>
      </c>
      <c r="R132" s="46">
        <v>319</v>
      </c>
      <c r="S132" s="46">
        <v>0</v>
      </c>
      <c r="T132" s="46">
        <v>0</v>
      </c>
    </row>
    <row r="133" spans="1:20" ht="17.100000000000001" customHeight="1">
      <c r="A133" s="44" t="s">
        <v>317</v>
      </c>
      <c r="B133" s="46">
        <v>410</v>
      </c>
      <c r="C133" s="46">
        <v>29369</v>
      </c>
      <c r="D133" s="46">
        <v>0</v>
      </c>
      <c r="E133" s="46">
        <v>0</v>
      </c>
      <c r="F133" s="46">
        <v>0</v>
      </c>
      <c r="G133" s="46">
        <v>0</v>
      </c>
      <c r="H133" s="46">
        <v>0</v>
      </c>
      <c r="I133" s="46">
        <v>0</v>
      </c>
      <c r="J133" s="46">
        <v>0</v>
      </c>
      <c r="K133" s="46">
        <v>29369</v>
      </c>
      <c r="L133" s="46">
        <v>0</v>
      </c>
      <c r="M133" s="46">
        <v>0</v>
      </c>
      <c r="N133" s="46">
        <v>0</v>
      </c>
      <c r="O133" s="46">
        <v>0</v>
      </c>
      <c r="P133" s="46">
        <v>0</v>
      </c>
      <c r="Q133" s="46">
        <v>29779</v>
      </c>
      <c r="R133" s="46">
        <v>29379</v>
      </c>
      <c r="S133" s="46">
        <v>400</v>
      </c>
      <c r="T133" s="46">
        <v>400</v>
      </c>
    </row>
    <row r="134" spans="1:20" ht="17.100000000000001" customHeight="1">
      <c r="A134" s="44" t="s">
        <v>318</v>
      </c>
      <c r="B134" s="46">
        <v>45195</v>
      </c>
      <c r="C134" s="46">
        <v>-11931</v>
      </c>
      <c r="D134" s="46">
        <v>0</v>
      </c>
      <c r="E134" s="46">
        <v>0</v>
      </c>
      <c r="F134" s="46">
        <v>-18327</v>
      </c>
      <c r="G134" s="46">
        <v>0</v>
      </c>
      <c r="H134" s="46">
        <v>0</v>
      </c>
      <c r="I134" s="46">
        <v>0</v>
      </c>
      <c r="J134" s="46">
        <v>0</v>
      </c>
      <c r="K134" s="46">
        <v>6396</v>
      </c>
      <c r="L134" s="46">
        <v>0</v>
      </c>
      <c r="M134" s="46">
        <v>0</v>
      </c>
      <c r="N134" s="46">
        <v>0</v>
      </c>
      <c r="O134" s="46">
        <v>0</v>
      </c>
      <c r="P134" s="46">
        <v>0</v>
      </c>
      <c r="Q134" s="46">
        <v>33264</v>
      </c>
      <c r="R134" s="46">
        <v>29314</v>
      </c>
      <c r="S134" s="46">
        <v>3950</v>
      </c>
      <c r="T134" s="46">
        <v>3950</v>
      </c>
    </row>
    <row r="135" spans="1:20" ht="17.100000000000001" customHeight="1">
      <c r="A135" s="44" t="s">
        <v>319</v>
      </c>
      <c r="B135" s="46">
        <v>7963</v>
      </c>
      <c r="C135" s="46">
        <v>473</v>
      </c>
      <c r="D135" s="46">
        <v>0</v>
      </c>
      <c r="E135" s="46">
        <v>0</v>
      </c>
      <c r="F135" s="46">
        <v>-3209</v>
      </c>
      <c r="G135" s="46">
        <v>0</v>
      </c>
      <c r="H135" s="46">
        <v>0</v>
      </c>
      <c r="I135" s="46">
        <v>0</v>
      </c>
      <c r="J135" s="46">
        <v>0</v>
      </c>
      <c r="K135" s="46">
        <v>3682</v>
      </c>
      <c r="L135" s="46">
        <v>0</v>
      </c>
      <c r="M135" s="46">
        <v>0</v>
      </c>
      <c r="N135" s="46">
        <v>0</v>
      </c>
      <c r="O135" s="46">
        <v>0</v>
      </c>
      <c r="P135" s="46">
        <v>0</v>
      </c>
      <c r="Q135" s="46">
        <v>8436</v>
      </c>
      <c r="R135" s="46">
        <v>7436</v>
      </c>
      <c r="S135" s="46">
        <v>1000</v>
      </c>
      <c r="T135" s="46">
        <v>1000</v>
      </c>
    </row>
    <row r="136" spans="1:20" ht="17.100000000000001" customHeight="1">
      <c r="A136" s="44" t="s">
        <v>320</v>
      </c>
      <c r="B136" s="46">
        <v>4512</v>
      </c>
      <c r="C136" s="46">
        <v>970</v>
      </c>
      <c r="D136" s="46">
        <v>0</v>
      </c>
      <c r="E136" s="46">
        <v>0</v>
      </c>
      <c r="F136" s="46">
        <v>2112</v>
      </c>
      <c r="G136" s="46">
        <v>0</v>
      </c>
      <c r="H136" s="46">
        <v>0</v>
      </c>
      <c r="I136" s="46">
        <v>0</v>
      </c>
      <c r="J136" s="46">
        <v>0</v>
      </c>
      <c r="K136" s="46">
        <v>-1142</v>
      </c>
      <c r="L136" s="46">
        <v>0</v>
      </c>
      <c r="M136" s="46">
        <v>0</v>
      </c>
      <c r="N136" s="46">
        <v>0</v>
      </c>
      <c r="O136" s="46">
        <v>0</v>
      </c>
      <c r="P136" s="46">
        <v>0</v>
      </c>
      <c r="Q136" s="46">
        <v>5482</v>
      </c>
      <c r="R136" s="46">
        <v>5482</v>
      </c>
      <c r="S136" s="46">
        <v>0</v>
      </c>
      <c r="T136" s="46">
        <v>0</v>
      </c>
    </row>
    <row r="137" spans="1:20" ht="17.100000000000001" customHeight="1">
      <c r="A137" s="44" t="s">
        <v>321</v>
      </c>
      <c r="B137" s="46">
        <v>6014</v>
      </c>
      <c r="C137" s="46">
        <v>805</v>
      </c>
      <c r="D137" s="46">
        <v>0</v>
      </c>
      <c r="E137" s="46">
        <v>0</v>
      </c>
      <c r="F137" s="46">
        <v>-628</v>
      </c>
      <c r="G137" s="46">
        <v>0</v>
      </c>
      <c r="H137" s="46">
        <v>0</v>
      </c>
      <c r="I137" s="46">
        <v>0</v>
      </c>
      <c r="J137" s="46">
        <v>0</v>
      </c>
      <c r="K137" s="46">
        <v>1433</v>
      </c>
      <c r="L137" s="46">
        <v>0</v>
      </c>
      <c r="M137" s="46">
        <v>0</v>
      </c>
      <c r="N137" s="46">
        <v>0</v>
      </c>
      <c r="O137" s="46">
        <v>0</v>
      </c>
      <c r="P137" s="46">
        <v>0</v>
      </c>
      <c r="Q137" s="46">
        <v>6819</v>
      </c>
      <c r="R137" s="46">
        <v>6819</v>
      </c>
      <c r="S137" s="46">
        <v>0</v>
      </c>
      <c r="T137" s="46">
        <v>0</v>
      </c>
    </row>
    <row r="138" spans="1:20" ht="17.100000000000001" customHeight="1">
      <c r="A138" s="44" t="s">
        <v>322</v>
      </c>
      <c r="B138" s="46">
        <v>0</v>
      </c>
      <c r="C138" s="46">
        <v>0</v>
      </c>
      <c r="D138" s="46">
        <v>0</v>
      </c>
      <c r="E138" s="46">
        <v>0</v>
      </c>
      <c r="F138" s="46">
        <v>0</v>
      </c>
      <c r="G138" s="46">
        <v>0</v>
      </c>
      <c r="H138" s="46">
        <v>0</v>
      </c>
      <c r="I138" s="46">
        <v>0</v>
      </c>
      <c r="J138" s="46">
        <v>0</v>
      </c>
      <c r="K138" s="46">
        <v>0</v>
      </c>
      <c r="L138" s="46">
        <v>0</v>
      </c>
      <c r="M138" s="46">
        <v>0</v>
      </c>
      <c r="N138" s="46">
        <v>0</v>
      </c>
      <c r="O138" s="46">
        <v>0</v>
      </c>
      <c r="P138" s="46">
        <v>0</v>
      </c>
      <c r="Q138" s="46">
        <v>0</v>
      </c>
      <c r="R138" s="46">
        <v>0</v>
      </c>
      <c r="S138" s="46">
        <v>0</v>
      </c>
      <c r="T138" s="46">
        <v>0</v>
      </c>
    </row>
    <row r="139" spans="1:20" ht="17.100000000000001" customHeight="1">
      <c r="A139" s="44" t="s">
        <v>323</v>
      </c>
      <c r="B139" s="46">
        <v>22797</v>
      </c>
      <c r="C139" s="46">
        <v>-17109</v>
      </c>
      <c r="D139" s="46">
        <v>0</v>
      </c>
      <c r="E139" s="46">
        <v>0</v>
      </c>
      <c r="F139" s="46">
        <v>-19625</v>
      </c>
      <c r="G139" s="46">
        <v>0</v>
      </c>
      <c r="H139" s="46">
        <v>0</v>
      </c>
      <c r="I139" s="46">
        <v>0</v>
      </c>
      <c r="J139" s="46">
        <v>0</v>
      </c>
      <c r="K139" s="46">
        <v>2516</v>
      </c>
      <c r="L139" s="46">
        <v>0</v>
      </c>
      <c r="M139" s="46">
        <v>0</v>
      </c>
      <c r="N139" s="46">
        <v>0</v>
      </c>
      <c r="O139" s="46">
        <v>0</v>
      </c>
      <c r="P139" s="46">
        <v>0</v>
      </c>
      <c r="Q139" s="46">
        <v>5688</v>
      </c>
      <c r="R139" s="46">
        <v>5688</v>
      </c>
      <c r="S139" s="46">
        <v>0</v>
      </c>
      <c r="T139" s="46">
        <v>0</v>
      </c>
    </row>
    <row r="140" spans="1:20" ht="17.100000000000001" customHeight="1">
      <c r="A140" s="44" t="s">
        <v>324</v>
      </c>
      <c r="B140" s="46">
        <v>485</v>
      </c>
      <c r="C140" s="46">
        <v>-485</v>
      </c>
      <c r="D140" s="46">
        <v>0</v>
      </c>
      <c r="E140" s="46">
        <v>0</v>
      </c>
      <c r="F140" s="46">
        <v>0</v>
      </c>
      <c r="G140" s="46">
        <v>0</v>
      </c>
      <c r="H140" s="46">
        <v>0</v>
      </c>
      <c r="I140" s="46">
        <v>0</v>
      </c>
      <c r="J140" s="46">
        <v>0</v>
      </c>
      <c r="K140" s="46">
        <v>-485</v>
      </c>
      <c r="L140" s="46">
        <v>0</v>
      </c>
      <c r="M140" s="46">
        <v>0</v>
      </c>
      <c r="N140" s="46">
        <v>0</v>
      </c>
      <c r="O140" s="46">
        <v>0</v>
      </c>
      <c r="P140" s="46">
        <v>0</v>
      </c>
      <c r="Q140" s="46">
        <v>0</v>
      </c>
      <c r="R140" s="46">
        <v>0</v>
      </c>
      <c r="S140" s="46">
        <v>0</v>
      </c>
      <c r="T140" s="46">
        <v>0</v>
      </c>
    </row>
    <row r="141" spans="1:20" ht="17.100000000000001" customHeight="1">
      <c r="A141" s="44" t="s">
        <v>325</v>
      </c>
      <c r="B141" s="46">
        <v>2600</v>
      </c>
      <c r="C141" s="46">
        <v>-300</v>
      </c>
      <c r="D141" s="46">
        <v>0</v>
      </c>
      <c r="E141" s="46">
        <v>0</v>
      </c>
      <c r="F141" s="46">
        <v>-233</v>
      </c>
      <c r="G141" s="46">
        <v>0</v>
      </c>
      <c r="H141" s="46">
        <v>0</v>
      </c>
      <c r="I141" s="46">
        <v>0</v>
      </c>
      <c r="J141" s="46">
        <v>0</v>
      </c>
      <c r="K141" s="46">
        <v>-67</v>
      </c>
      <c r="L141" s="46">
        <v>0</v>
      </c>
      <c r="M141" s="46">
        <v>0</v>
      </c>
      <c r="N141" s="46">
        <v>0</v>
      </c>
      <c r="O141" s="46">
        <v>0</v>
      </c>
      <c r="P141" s="46">
        <v>0</v>
      </c>
      <c r="Q141" s="46">
        <v>2300</v>
      </c>
      <c r="R141" s="46">
        <v>0</v>
      </c>
      <c r="S141" s="46">
        <v>2300</v>
      </c>
      <c r="T141" s="46">
        <v>2300</v>
      </c>
    </row>
    <row r="142" spans="1:20" ht="17.100000000000001" customHeight="1">
      <c r="A142" s="44" t="s">
        <v>326</v>
      </c>
      <c r="B142" s="46">
        <v>714</v>
      </c>
      <c r="C142" s="46">
        <v>3825</v>
      </c>
      <c r="D142" s="46">
        <v>0</v>
      </c>
      <c r="E142" s="46">
        <v>0</v>
      </c>
      <c r="F142" s="46">
        <v>3366</v>
      </c>
      <c r="G142" s="46">
        <v>0</v>
      </c>
      <c r="H142" s="46">
        <v>0</v>
      </c>
      <c r="I142" s="46">
        <v>0</v>
      </c>
      <c r="J142" s="46">
        <v>0</v>
      </c>
      <c r="K142" s="46">
        <v>459</v>
      </c>
      <c r="L142" s="46">
        <v>0</v>
      </c>
      <c r="M142" s="46">
        <v>0</v>
      </c>
      <c r="N142" s="46">
        <v>0</v>
      </c>
      <c r="O142" s="46">
        <v>0</v>
      </c>
      <c r="P142" s="46">
        <v>0</v>
      </c>
      <c r="Q142" s="46">
        <v>4539</v>
      </c>
      <c r="R142" s="46">
        <v>3889</v>
      </c>
      <c r="S142" s="46">
        <v>650</v>
      </c>
      <c r="T142" s="46">
        <v>650</v>
      </c>
    </row>
    <row r="143" spans="1:20" ht="17.100000000000001" customHeight="1">
      <c r="A143" s="44" t="s">
        <v>327</v>
      </c>
      <c r="B143" s="46">
        <v>0</v>
      </c>
      <c r="C143" s="46">
        <v>0</v>
      </c>
      <c r="D143" s="46">
        <v>0</v>
      </c>
      <c r="E143" s="46">
        <v>0</v>
      </c>
      <c r="F143" s="46">
        <v>0</v>
      </c>
      <c r="G143" s="46">
        <v>0</v>
      </c>
      <c r="H143" s="46">
        <v>0</v>
      </c>
      <c r="I143" s="46">
        <v>0</v>
      </c>
      <c r="J143" s="46">
        <v>0</v>
      </c>
      <c r="K143" s="46">
        <v>0</v>
      </c>
      <c r="L143" s="46">
        <v>0</v>
      </c>
      <c r="M143" s="46">
        <v>0</v>
      </c>
      <c r="N143" s="46">
        <v>0</v>
      </c>
      <c r="O143" s="46">
        <v>0</v>
      </c>
      <c r="P143" s="46">
        <v>0</v>
      </c>
      <c r="Q143" s="46">
        <v>0</v>
      </c>
      <c r="R143" s="46">
        <v>0</v>
      </c>
      <c r="S143" s="46">
        <v>0</v>
      </c>
      <c r="T143" s="46">
        <v>0</v>
      </c>
    </row>
    <row r="144" spans="1:20" ht="17.100000000000001" customHeight="1">
      <c r="A144" s="44" t="s">
        <v>328</v>
      </c>
      <c r="B144" s="46">
        <v>110</v>
      </c>
      <c r="C144" s="46">
        <v>-110</v>
      </c>
      <c r="D144" s="46">
        <v>0</v>
      </c>
      <c r="E144" s="46">
        <v>0</v>
      </c>
      <c r="F144" s="46">
        <v>-110</v>
      </c>
      <c r="G144" s="46">
        <v>0</v>
      </c>
      <c r="H144" s="46">
        <v>0</v>
      </c>
      <c r="I144" s="46">
        <v>0</v>
      </c>
      <c r="J144" s="46">
        <v>0</v>
      </c>
      <c r="K144" s="46">
        <v>0</v>
      </c>
      <c r="L144" s="46">
        <v>0</v>
      </c>
      <c r="M144" s="46">
        <v>0</v>
      </c>
      <c r="N144" s="46">
        <v>0</v>
      </c>
      <c r="O144" s="46">
        <v>0</v>
      </c>
      <c r="P144" s="46">
        <v>0</v>
      </c>
      <c r="Q144" s="46">
        <v>0</v>
      </c>
      <c r="R144" s="46">
        <v>0</v>
      </c>
      <c r="S144" s="46">
        <v>0</v>
      </c>
      <c r="T144" s="46">
        <v>0</v>
      </c>
    </row>
    <row r="145" spans="1:20" ht="17.100000000000001" customHeight="1">
      <c r="A145" s="44" t="s">
        <v>329</v>
      </c>
      <c r="B145" s="46">
        <v>41998</v>
      </c>
      <c r="C145" s="46">
        <v>-10195</v>
      </c>
      <c r="D145" s="46">
        <v>0</v>
      </c>
      <c r="E145" s="46">
        <v>0</v>
      </c>
      <c r="F145" s="46">
        <v>-12666</v>
      </c>
      <c r="G145" s="46">
        <v>0</v>
      </c>
      <c r="H145" s="46">
        <v>0</v>
      </c>
      <c r="I145" s="46">
        <v>0</v>
      </c>
      <c r="J145" s="46">
        <v>0</v>
      </c>
      <c r="K145" s="46">
        <v>2471</v>
      </c>
      <c r="L145" s="46">
        <v>0</v>
      </c>
      <c r="M145" s="46">
        <v>0</v>
      </c>
      <c r="N145" s="46">
        <v>0</v>
      </c>
      <c r="O145" s="46">
        <v>0</v>
      </c>
      <c r="P145" s="46">
        <v>0</v>
      </c>
      <c r="Q145" s="46">
        <v>31803</v>
      </c>
      <c r="R145" s="46">
        <v>29000</v>
      </c>
      <c r="S145" s="46">
        <v>2803</v>
      </c>
      <c r="T145" s="46">
        <v>2803</v>
      </c>
    </row>
    <row r="146" spans="1:20" ht="17.100000000000001" customHeight="1">
      <c r="A146" s="44" t="s">
        <v>330</v>
      </c>
      <c r="B146" s="46">
        <v>17229</v>
      </c>
      <c r="C146" s="46">
        <v>-4902</v>
      </c>
      <c r="D146" s="46">
        <v>0</v>
      </c>
      <c r="E146" s="46">
        <v>0</v>
      </c>
      <c r="F146" s="46">
        <v>-13569</v>
      </c>
      <c r="G146" s="46">
        <v>0</v>
      </c>
      <c r="H146" s="46">
        <v>0</v>
      </c>
      <c r="I146" s="46">
        <v>0</v>
      </c>
      <c r="J146" s="46">
        <v>0</v>
      </c>
      <c r="K146" s="46">
        <v>8667</v>
      </c>
      <c r="L146" s="46">
        <v>0</v>
      </c>
      <c r="M146" s="46">
        <v>0</v>
      </c>
      <c r="N146" s="46">
        <v>0</v>
      </c>
      <c r="O146" s="46">
        <v>0</v>
      </c>
      <c r="P146" s="46">
        <v>0</v>
      </c>
      <c r="Q146" s="46">
        <v>12327</v>
      </c>
      <c r="R146" s="46">
        <v>9987</v>
      </c>
      <c r="S146" s="46">
        <v>2340</v>
      </c>
      <c r="T146" s="46">
        <v>2340</v>
      </c>
    </row>
    <row r="147" spans="1:20" ht="17.100000000000001" customHeight="1">
      <c r="A147" s="44" t="s">
        <v>331</v>
      </c>
      <c r="B147" s="46">
        <v>7705</v>
      </c>
      <c r="C147" s="46">
        <v>-7695</v>
      </c>
      <c r="D147" s="46">
        <v>0</v>
      </c>
      <c r="E147" s="46">
        <v>0</v>
      </c>
      <c r="F147" s="46">
        <v>0</v>
      </c>
      <c r="G147" s="46">
        <v>0</v>
      </c>
      <c r="H147" s="46">
        <v>0</v>
      </c>
      <c r="I147" s="46">
        <v>0</v>
      </c>
      <c r="J147" s="46">
        <v>0</v>
      </c>
      <c r="K147" s="46">
        <v>-7695</v>
      </c>
      <c r="L147" s="46">
        <v>0</v>
      </c>
      <c r="M147" s="46">
        <v>0</v>
      </c>
      <c r="N147" s="46">
        <v>0</v>
      </c>
      <c r="O147" s="46">
        <v>0</v>
      </c>
      <c r="P147" s="46">
        <v>0</v>
      </c>
      <c r="Q147" s="46">
        <v>10</v>
      </c>
      <c r="R147" s="46">
        <v>10</v>
      </c>
      <c r="S147" s="46">
        <v>0</v>
      </c>
      <c r="T147" s="46">
        <v>0</v>
      </c>
    </row>
    <row r="148" spans="1:20" ht="17.100000000000001" customHeight="1">
      <c r="A148" s="44" t="s">
        <v>332</v>
      </c>
      <c r="B148" s="46">
        <v>15000</v>
      </c>
      <c r="C148" s="46">
        <v>903</v>
      </c>
      <c r="D148" s="46">
        <v>0</v>
      </c>
      <c r="E148" s="46">
        <v>0</v>
      </c>
      <c r="F148" s="46">
        <v>903</v>
      </c>
      <c r="G148" s="46">
        <v>0</v>
      </c>
      <c r="H148" s="46">
        <v>0</v>
      </c>
      <c r="I148" s="46">
        <v>0</v>
      </c>
      <c r="J148" s="46">
        <v>0</v>
      </c>
      <c r="K148" s="46">
        <v>0</v>
      </c>
      <c r="L148" s="46">
        <v>0</v>
      </c>
      <c r="M148" s="46">
        <v>0</v>
      </c>
      <c r="N148" s="46">
        <v>0</v>
      </c>
      <c r="O148" s="46">
        <v>0</v>
      </c>
      <c r="P148" s="46">
        <v>0</v>
      </c>
      <c r="Q148" s="46">
        <v>15903</v>
      </c>
      <c r="R148" s="46">
        <v>15903</v>
      </c>
      <c r="S148" s="46">
        <v>0</v>
      </c>
      <c r="T148" s="46">
        <v>0</v>
      </c>
    </row>
    <row r="149" spans="1:20" ht="17.100000000000001" customHeight="1">
      <c r="A149" s="44" t="s">
        <v>333</v>
      </c>
      <c r="B149" s="46">
        <v>0</v>
      </c>
      <c r="C149" s="46">
        <v>1502</v>
      </c>
      <c r="D149" s="46">
        <v>0</v>
      </c>
      <c r="E149" s="46">
        <v>0</v>
      </c>
      <c r="F149" s="46">
        <v>0</v>
      </c>
      <c r="G149" s="46">
        <v>0</v>
      </c>
      <c r="H149" s="46">
        <v>0</v>
      </c>
      <c r="I149" s="46">
        <v>0</v>
      </c>
      <c r="J149" s="46">
        <v>0</v>
      </c>
      <c r="K149" s="46">
        <v>1502</v>
      </c>
      <c r="L149" s="46">
        <v>0</v>
      </c>
      <c r="M149" s="46">
        <v>0</v>
      </c>
      <c r="N149" s="46">
        <v>0</v>
      </c>
      <c r="O149" s="46">
        <v>0</v>
      </c>
      <c r="P149" s="46">
        <v>0</v>
      </c>
      <c r="Q149" s="46">
        <v>1502</v>
      </c>
      <c r="R149" s="46">
        <v>1039</v>
      </c>
      <c r="S149" s="46">
        <v>463</v>
      </c>
      <c r="T149" s="46">
        <v>463</v>
      </c>
    </row>
    <row r="150" spans="1:20" ht="17.100000000000001" customHeight="1">
      <c r="A150" s="44" t="s">
        <v>334</v>
      </c>
      <c r="B150" s="46">
        <v>0</v>
      </c>
      <c r="C150" s="46">
        <v>0</v>
      </c>
      <c r="D150" s="46">
        <v>0</v>
      </c>
      <c r="E150" s="46">
        <v>0</v>
      </c>
      <c r="F150" s="46">
        <v>0</v>
      </c>
      <c r="G150" s="46">
        <v>0</v>
      </c>
      <c r="H150" s="46">
        <v>0</v>
      </c>
      <c r="I150" s="46">
        <v>0</v>
      </c>
      <c r="J150" s="46">
        <v>0</v>
      </c>
      <c r="K150" s="46">
        <v>0</v>
      </c>
      <c r="L150" s="46">
        <v>0</v>
      </c>
      <c r="M150" s="46">
        <v>0</v>
      </c>
      <c r="N150" s="46">
        <v>0</v>
      </c>
      <c r="O150" s="46">
        <v>0</v>
      </c>
      <c r="P150" s="46">
        <v>0</v>
      </c>
      <c r="Q150" s="46">
        <v>0</v>
      </c>
      <c r="R150" s="46">
        <v>0</v>
      </c>
      <c r="S150" s="46">
        <v>0</v>
      </c>
      <c r="T150" s="46">
        <v>0</v>
      </c>
    </row>
    <row r="151" spans="1:20" ht="17.100000000000001" customHeight="1">
      <c r="A151" s="44" t="s">
        <v>335</v>
      </c>
      <c r="B151" s="46">
        <v>0</v>
      </c>
      <c r="C151" s="46">
        <v>0</v>
      </c>
      <c r="D151" s="46">
        <v>0</v>
      </c>
      <c r="E151" s="46">
        <v>0</v>
      </c>
      <c r="F151" s="46">
        <v>0</v>
      </c>
      <c r="G151" s="46">
        <v>0</v>
      </c>
      <c r="H151" s="46">
        <v>0</v>
      </c>
      <c r="I151" s="46">
        <v>0</v>
      </c>
      <c r="J151" s="46">
        <v>0</v>
      </c>
      <c r="K151" s="46">
        <v>0</v>
      </c>
      <c r="L151" s="46">
        <v>0</v>
      </c>
      <c r="M151" s="46">
        <v>0</v>
      </c>
      <c r="N151" s="46">
        <v>0</v>
      </c>
      <c r="O151" s="46">
        <v>0</v>
      </c>
      <c r="P151" s="46">
        <v>0</v>
      </c>
      <c r="Q151" s="46">
        <v>0</v>
      </c>
      <c r="R151" s="46">
        <v>0</v>
      </c>
      <c r="S151" s="46">
        <v>0</v>
      </c>
      <c r="T151" s="46">
        <v>0</v>
      </c>
    </row>
    <row r="152" spans="1:20" ht="17.100000000000001" customHeight="1">
      <c r="A152" s="44" t="s">
        <v>336</v>
      </c>
      <c r="B152" s="46">
        <v>2064</v>
      </c>
      <c r="C152" s="46">
        <v>-3</v>
      </c>
      <c r="D152" s="46">
        <v>0</v>
      </c>
      <c r="E152" s="46">
        <v>0</v>
      </c>
      <c r="F152" s="46">
        <v>0</v>
      </c>
      <c r="G152" s="46">
        <v>0</v>
      </c>
      <c r="H152" s="46">
        <v>0</v>
      </c>
      <c r="I152" s="46">
        <v>0</v>
      </c>
      <c r="J152" s="46">
        <v>0</v>
      </c>
      <c r="K152" s="46">
        <v>-3</v>
      </c>
      <c r="L152" s="46">
        <v>0</v>
      </c>
      <c r="M152" s="46">
        <v>0</v>
      </c>
      <c r="N152" s="46">
        <v>0</v>
      </c>
      <c r="O152" s="46">
        <v>0</v>
      </c>
      <c r="P152" s="46">
        <v>0</v>
      </c>
      <c r="Q152" s="46">
        <v>2061</v>
      </c>
      <c r="R152" s="46">
        <v>2061</v>
      </c>
      <c r="S152" s="46">
        <v>0</v>
      </c>
      <c r="T152" s="46">
        <v>0</v>
      </c>
    </row>
    <row r="153" spans="1:20" ht="17.100000000000001" customHeight="1">
      <c r="A153" s="44" t="s">
        <v>337</v>
      </c>
      <c r="B153" s="46">
        <v>18272</v>
      </c>
      <c r="C153" s="46">
        <v>-4348</v>
      </c>
      <c r="D153" s="46">
        <v>0</v>
      </c>
      <c r="E153" s="46">
        <v>0</v>
      </c>
      <c r="F153" s="46">
        <v>-1790</v>
      </c>
      <c r="G153" s="46">
        <v>0</v>
      </c>
      <c r="H153" s="46">
        <v>0</v>
      </c>
      <c r="I153" s="46">
        <v>0</v>
      </c>
      <c r="J153" s="46">
        <v>0</v>
      </c>
      <c r="K153" s="46">
        <v>-2558</v>
      </c>
      <c r="L153" s="46">
        <v>0</v>
      </c>
      <c r="M153" s="46">
        <v>0</v>
      </c>
      <c r="N153" s="46">
        <v>0</v>
      </c>
      <c r="O153" s="46">
        <v>0</v>
      </c>
      <c r="P153" s="46">
        <v>0</v>
      </c>
      <c r="Q153" s="46">
        <v>13924</v>
      </c>
      <c r="R153" s="46">
        <v>13872</v>
      </c>
      <c r="S153" s="46">
        <v>52</v>
      </c>
      <c r="T153" s="46">
        <v>52</v>
      </c>
    </row>
    <row r="154" spans="1:20" ht="17.100000000000001" customHeight="1">
      <c r="A154" s="44" t="s">
        <v>338</v>
      </c>
      <c r="B154" s="46">
        <v>0</v>
      </c>
      <c r="C154" s="46">
        <v>0</v>
      </c>
      <c r="D154" s="46">
        <v>0</v>
      </c>
      <c r="E154" s="46">
        <v>0</v>
      </c>
      <c r="F154" s="46">
        <v>0</v>
      </c>
      <c r="G154" s="46">
        <v>0</v>
      </c>
      <c r="H154" s="46">
        <v>0</v>
      </c>
      <c r="I154" s="46">
        <v>0</v>
      </c>
      <c r="J154" s="46">
        <v>0</v>
      </c>
      <c r="K154" s="46">
        <v>0</v>
      </c>
      <c r="L154" s="46">
        <v>0</v>
      </c>
      <c r="M154" s="46">
        <v>0</v>
      </c>
      <c r="N154" s="46">
        <v>0</v>
      </c>
      <c r="O154" s="46">
        <v>0</v>
      </c>
      <c r="P154" s="46">
        <v>0</v>
      </c>
      <c r="Q154" s="46">
        <v>0</v>
      </c>
      <c r="R154" s="46">
        <v>0</v>
      </c>
      <c r="S154" s="46">
        <v>0</v>
      </c>
      <c r="T154" s="46">
        <v>0</v>
      </c>
    </row>
    <row r="155" spans="1:20" ht="17.100000000000001" customHeight="1">
      <c r="A155" s="44" t="s">
        <v>339</v>
      </c>
      <c r="B155" s="46">
        <v>376</v>
      </c>
      <c r="C155" s="46">
        <v>440</v>
      </c>
      <c r="D155" s="46">
        <v>0</v>
      </c>
      <c r="E155" s="46">
        <v>0</v>
      </c>
      <c r="F155" s="46">
        <v>0</v>
      </c>
      <c r="G155" s="46">
        <v>0</v>
      </c>
      <c r="H155" s="46">
        <v>0</v>
      </c>
      <c r="I155" s="46">
        <v>0</v>
      </c>
      <c r="J155" s="46">
        <v>0</v>
      </c>
      <c r="K155" s="46">
        <v>440</v>
      </c>
      <c r="L155" s="46">
        <v>0</v>
      </c>
      <c r="M155" s="46">
        <v>0</v>
      </c>
      <c r="N155" s="46">
        <v>0</v>
      </c>
      <c r="O155" s="46">
        <v>0</v>
      </c>
      <c r="P155" s="46">
        <v>0</v>
      </c>
      <c r="Q155" s="46">
        <v>816</v>
      </c>
      <c r="R155" s="46">
        <v>816</v>
      </c>
      <c r="S155" s="46">
        <v>0</v>
      </c>
      <c r="T155" s="46">
        <v>0</v>
      </c>
    </row>
    <row r="156" spans="1:20" ht="17.100000000000001" customHeight="1">
      <c r="A156" s="44" t="s">
        <v>340</v>
      </c>
      <c r="B156" s="46">
        <v>0</v>
      </c>
      <c r="C156" s="46">
        <v>0</v>
      </c>
      <c r="D156" s="46">
        <v>0</v>
      </c>
      <c r="E156" s="46">
        <v>0</v>
      </c>
      <c r="F156" s="46">
        <v>0</v>
      </c>
      <c r="G156" s="46">
        <v>0</v>
      </c>
      <c r="H156" s="46">
        <v>0</v>
      </c>
      <c r="I156" s="46">
        <v>0</v>
      </c>
      <c r="J156" s="46">
        <v>0</v>
      </c>
      <c r="K156" s="46">
        <v>0</v>
      </c>
      <c r="L156" s="46">
        <v>0</v>
      </c>
      <c r="M156" s="46">
        <v>0</v>
      </c>
      <c r="N156" s="46">
        <v>0</v>
      </c>
      <c r="O156" s="46">
        <v>0</v>
      </c>
      <c r="P156" s="46">
        <v>0</v>
      </c>
      <c r="Q156" s="46">
        <v>0</v>
      </c>
      <c r="R156" s="46">
        <v>0</v>
      </c>
      <c r="S156" s="46">
        <v>0</v>
      </c>
      <c r="T156" s="46">
        <v>0</v>
      </c>
    </row>
    <row r="157" spans="1:20" ht="17.100000000000001" customHeight="1">
      <c r="A157" s="44" t="s">
        <v>341</v>
      </c>
      <c r="B157" s="46">
        <v>1767</v>
      </c>
      <c r="C157" s="46">
        <v>-141</v>
      </c>
      <c r="D157" s="46">
        <v>0</v>
      </c>
      <c r="E157" s="46">
        <v>0</v>
      </c>
      <c r="F157" s="46">
        <v>0</v>
      </c>
      <c r="G157" s="46">
        <v>0</v>
      </c>
      <c r="H157" s="46">
        <v>0</v>
      </c>
      <c r="I157" s="46">
        <v>0</v>
      </c>
      <c r="J157" s="46">
        <v>0</v>
      </c>
      <c r="K157" s="46">
        <v>-141</v>
      </c>
      <c r="L157" s="46">
        <v>0</v>
      </c>
      <c r="M157" s="46">
        <v>0</v>
      </c>
      <c r="N157" s="46">
        <v>0</v>
      </c>
      <c r="O157" s="46">
        <v>0</v>
      </c>
      <c r="P157" s="46">
        <v>0</v>
      </c>
      <c r="Q157" s="46">
        <v>1626</v>
      </c>
      <c r="R157" s="46">
        <v>1626</v>
      </c>
      <c r="S157" s="46">
        <v>0</v>
      </c>
      <c r="T157" s="46">
        <v>0</v>
      </c>
    </row>
    <row r="158" spans="1:20" ht="17.100000000000001" customHeight="1">
      <c r="A158" s="44" t="s">
        <v>342</v>
      </c>
      <c r="B158" s="46">
        <v>525</v>
      </c>
      <c r="C158" s="46">
        <v>402</v>
      </c>
      <c r="D158" s="46">
        <v>0</v>
      </c>
      <c r="E158" s="46">
        <v>0</v>
      </c>
      <c r="F158" s="46">
        <v>0</v>
      </c>
      <c r="G158" s="46">
        <v>0</v>
      </c>
      <c r="H158" s="46">
        <v>0</v>
      </c>
      <c r="I158" s="46">
        <v>0</v>
      </c>
      <c r="J158" s="46">
        <v>0</v>
      </c>
      <c r="K158" s="46">
        <v>402</v>
      </c>
      <c r="L158" s="46">
        <v>0</v>
      </c>
      <c r="M158" s="46">
        <v>0</v>
      </c>
      <c r="N158" s="46">
        <v>0</v>
      </c>
      <c r="O158" s="46">
        <v>0</v>
      </c>
      <c r="P158" s="46">
        <v>0</v>
      </c>
      <c r="Q158" s="46">
        <v>927</v>
      </c>
      <c r="R158" s="46">
        <v>927</v>
      </c>
      <c r="S158" s="46">
        <v>0</v>
      </c>
      <c r="T158" s="46">
        <v>0</v>
      </c>
    </row>
    <row r="159" spans="1:20" ht="17.100000000000001" customHeight="1">
      <c r="A159" s="44" t="s">
        <v>343</v>
      </c>
      <c r="B159" s="46">
        <v>15604</v>
      </c>
      <c r="C159" s="46">
        <v>-5049</v>
      </c>
      <c r="D159" s="46">
        <v>0</v>
      </c>
      <c r="E159" s="46">
        <v>0</v>
      </c>
      <c r="F159" s="46">
        <v>-290</v>
      </c>
      <c r="G159" s="46">
        <v>0</v>
      </c>
      <c r="H159" s="46">
        <v>0</v>
      </c>
      <c r="I159" s="46">
        <v>0</v>
      </c>
      <c r="J159" s="46">
        <v>0</v>
      </c>
      <c r="K159" s="46">
        <v>-4759</v>
      </c>
      <c r="L159" s="46">
        <v>0</v>
      </c>
      <c r="M159" s="46">
        <v>0</v>
      </c>
      <c r="N159" s="46">
        <v>0</v>
      </c>
      <c r="O159" s="46">
        <v>0</v>
      </c>
      <c r="P159" s="46">
        <v>0</v>
      </c>
      <c r="Q159" s="46">
        <v>10555</v>
      </c>
      <c r="R159" s="46">
        <v>10503</v>
      </c>
      <c r="S159" s="46">
        <v>52</v>
      </c>
      <c r="T159" s="46">
        <v>52</v>
      </c>
    </row>
    <row r="160" spans="1:20" ht="17.100000000000001" customHeight="1">
      <c r="A160" s="44" t="s">
        <v>344</v>
      </c>
      <c r="B160" s="46">
        <v>0</v>
      </c>
      <c r="C160" s="46">
        <v>0</v>
      </c>
      <c r="D160" s="46">
        <v>0</v>
      </c>
      <c r="E160" s="46">
        <v>0</v>
      </c>
      <c r="F160" s="46">
        <v>-1500</v>
      </c>
      <c r="G160" s="46">
        <v>0</v>
      </c>
      <c r="H160" s="46">
        <v>0</v>
      </c>
      <c r="I160" s="46">
        <v>0</v>
      </c>
      <c r="J160" s="46">
        <v>0</v>
      </c>
      <c r="K160" s="46">
        <v>1500</v>
      </c>
      <c r="L160" s="46">
        <v>0</v>
      </c>
      <c r="M160" s="46">
        <v>0</v>
      </c>
      <c r="N160" s="46">
        <v>0</v>
      </c>
      <c r="O160" s="46">
        <v>0</v>
      </c>
      <c r="P160" s="46">
        <v>0</v>
      </c>
      <c r="Q160" s="46">
        <v>0</v>
      </c>
      <c r="R160" s="46">
        <v>0</v>
      </c>
      <c r="S160" s="46">
        <v>0</v>
      </c>
      <c r="T160" s="46">
        <v>0</v>
      </c>
    </row>
    <row r="161" spans="1:20" ht="17.100000000000001" customHeight="1">
      <c r="A161" s="44" t="s">
        <v>345</v>
      </c>
      <c r="B161" s="46">
        <v>999</v>
      </c>
      <c r="C161" s="46">
        <v>258</v>
      </c>
      <c r="D161" s="46">
        <v>0</v>
      </c>
      <c r="E161" s="46">
        <v>0</v>
      </c>
      <c r="F161" s="46">
        <v>-393</v>
      </c>
      <c r="G161" s="46">
        <v>0</v>
      </c>
      <c r="H161" s="46">
        <v>0</v>
      </c>
      <c r="I161" s="46">
        <v>0</v>
      </c>
      <c r="J161" s="46">
        <v>0</v>
      </c>
      <c r="K161" s="46">
        <v>651</v>
      </c>
      <c r="L161" s="46">
        <v>0</v>
      </c>
      <c r="M161" s="46">
        <v>0</v>
      </c>
      <c r="N161" s="46">
        <v>0</v>
      </c>
      <c r="O161" s="46">
        <v>0</v>
      </c>
      <c r="P161" s="46">
        <v>0</v>
      </c>
      <c r="Q161" s="46">
        <v>1257</v>
      </c>
      <c r="R161" s="46">
        <v>1152</v>
      </c>
      <c r="S161" s="46">
        <v>105</v>
      </c>
      <c r="T161" s="46">
        <v>105</v>
      </c>
    </row>
    <row r="162" spans="1:20" ht="17.100000000000001" customHeight="1">
      <c r="A162" s="44" t="s">
        <v>346</v>
      </c>
      <c r="B162" s="46">
        <v>479</v>
      </c>
      <c r="C162" s="46">
        <v>644</v>
      </c>
      <c r="D162" s="46">
        <v>0</v>
      </c>
      <c r="E162" s="46">
        <v>0</v>
      </c>
      <c r="F162" s="46">
        <v>-50</v>
      </c>
      <c r="G162" s="46">
        <v>0</v>
      </c>
      <c r="H162" s="46">
        <v>0</v>
      </c>
      <c r="I162" s="46">
        <v>0</v>
      </c>
      <c r="J162" s="46">
        <v>0</v>
      </c>
      <c r="K162" s="46">
        <v>694</v>
      </c>
      <c r="L162" s="46">
        <v>0</v>
      </c>
      <c r="M162" s="46">
        <v>0</v>
      </c>
      <c r="N162" s="46">
        <v>0</v>
      </c>
      <c r="O162" s="46">
        <v>0</v>
      </c>
      <c r="P162" s="46">
        <v>0</v>
      </c>
      <c r="Q162" s="46">
        <v>1123</v>
      </c>
      <c r="R162" s="46">
        <v>1123</v>
      </c>
      <c r="S162" s="46">
        <v>0</v>
      </c>
      <c r="T162" s="46">
        <v>0</v>
      </c>
    </row>
    <row r="163" spans="1:20" ht="17.100000000000001" customHeight="1">
      <c r="A163" s="44" t="s">
        <v>347</v>
      </c>
      <c r="B163" s="46">
        <v>520</v>
      </c>
      <c r="C163" s="46">
        <v>-386</v>
      </c>
      <c r="D163" s="46">
        <v>0</v>
      </c>
      <c r="E163" s="46">
        <v>0</v>
      </c>
      <c r="F163" s="46">
        <v>-343</v>
      </c>
      <c r="G163" s="46">
        <v>0</v>
      </c>
      <c r="H163" s="46">
        <v>0</v>
      </c>
      <c r="I163" s="46">
        <v>0</v>
      </c>
      <c r="J163" s="46">
        <v>0</v>
      </c>
      <c r="K163" s="46">
        <v>-43</v>
      </c>
      <c r="L163" s="46">
        <v>0</v>
      </c>
      <c r="M163" s="46">
        <v>0</v>
      </c>
      <c r="N163" s="46">
        <v>0</v>
      </c>
      <c r="O163" s="46">
        <v>0</v>
      </c>
      <c r="P163" s="46">
        <v>0</v>
      </c>
      <c r="Q163" s="46">
        <v>134</v>
      </c>
      <c r="R163" s="46">
        <v>29</v>
      </c>
      <c r="S163" s="46">
        <v>105</v>
      </c>
      <c r="T163" s="46">
        <v>105</v>
      </c>
    </row>
    <row r="164" spans="1:20" ht="17.100000000000001" customHeight="1">
      <c r="A164" s="44" t="s">
        <v>348</v>
      </c>
      <c r="B164" s="46">
        <v>0</v>
      </c>
      <c r="C164" s="46">
        <v>0</v>
      </c>
      <c r="D164" s="46">
        <v>0</v>
      </c>
      <c r="E164" s="46">
        <v>0</v>
      </c>
      <c r="F164" s="46">
        <v>0</v>
      </c>
      <c r="G164" s="46">
        <v>0</v>
      </c>
      <c r="H164" s="46">
        <v>0</v>
      </c>
      <c r="I164" s="46">
        <v>0</v>
      </c>
      <c r="J164" s="46">
        <v>0</v>
      </c>
      <c r="K164" s="46">
        <v>0</v>
      </c>
      <c r="L164" s="46">
        <v>0</v>
      </c>
      <c r="M164" s="46">
        <v>0</v>
      </c>
      <c r="N164" s="46">
        <v>0</v>
      </c>
      <c r="O164" s="46">
        <v>0</v>
      </c>
      <c r="P164" s="46">
        <v>0</v>
      </c>
      <c r="Q164" s="46">
        <v>0</v>
      </c>
      <c r="R164" s="46">
        <v>0</v>
      </c>
      <c r="S164" s="46">
        <v>0</v>
      </c>
      <c r="T164" s="46">
        <v>0</v>
      </c>
    </row>
    <row r="165" spans="1:20" ht="17.100000000000001" customHeight="1">
      <c r="A165" s="44" t="s">
        <v>349</v>
      </c>
      <c r="B165" s="46">
        <v>11135</v>
      </c>
      <c r="C165" s="46">
        <v>9476</v>
      </c>
      <c r="D165" s="46">
        <v>0</v>
      </c>
      <c r="E165" s="46">
        <v>0</v>
      </c>
      <c r="F165" s="46">
        <v>-40</v>
      </c>
      <c r="G165" s="46">
        <v>0</v>
      </c>
      <c r="H165" s="46">
        <v>0</v>
      </c>
      <c r="I165" s="46">
        <v>0</v>
      </c>
      <c r="J165" s="46">
        <v>0</v>
      </c>
      <c r="K165" s="46">
        <v>9516</v>
      </c>
      <c r="L165" s="46">
        <v>0</v>
      </c>
      <c r="M165" s="46">
        <v>0</v>
      </c>
      <c r="N165" s="46">
        <v>0</v>
      </c>
      <c r="O165" s="46">
        <v>0</v>
      </c>
      <c r="P165" s="46">
        <v>0</v>
      </c>
      <c r="Q165" s="46">
        <v>20611</v>
      </c>
      <c r="R165" s="46">
        <v>20611</v>
      </c>
      <c r="S165" s="46">
        <v>0</v>
      </c>
      <c r="T165" s="46">
        <v>0</v>
      </c>
    </row>
    <row r="166" spans="1:20" ht="17.100000000000001" customHeight="1">
      <c r="A166" s="44" t="s">
        <v>350</v>
      </c>
      <c r="B166" s="46">
        <v>0</v>
      </c>
      <c r="C166" s="46">
        <v>17</v>
      </c>
      <c r="D166" s="46">
        <v>0</v>
      </c>
      <c r="E166" s="46">
        <v>0</v>
      </c>
      <c r="F166" s="46">
        <v>0</v>
      </c>
      <c r="G166" s="46">
        <v>0</v>
      </c>
      <c r="H166" s="46">
        <v>0</v>
      </c>
      <c r="I166" s="46">
        <v>0</v>
      </c>
      <c r="J166" s="46">
        <v>0</v>
      </c>
      <c r="K166" s="46">
        <v>17</v>
      </c>
      <c r="L166" s="46">
        <v>0</v>
      </c>
      <c r="M166" s="46">
        <v>0</v>
      </c>
      <c r="N166" s="46">
        <v>0</v>
      </c>
      <c r="O166" s="46">
        <v>0</v>
      </c>
      <c r="P166" s="46">
        <v>0</v>
      </c>
      <c r="Q166" s="46">
        <v>17</v>
      </c>
      <c r="R166" s="46">
        <v>17</v>
      </c>
      <c r="S166" s="46">
        <v>0</v>
      </c>
      <c r="T166" s="46">
        <v>0</v>
      </c>
    </row>
    <row r="167" spans="1:20" ht="17.100000000000001" customHeight="1">
      <c r="A167" s="44" t="s">
        <v>351</v>
      </c>
      <c r="B167" s="46">
        <v>0</v>
      </c>
      <c r="C167" s="46">
        <v>0</v>
      </c>
      <c r="D167" s="46">
        <v>0</v>
      </c>
      <c r="E167" s="46">
        <v>0</v>
      </c>
      <c r="F167" s="46">
        <v>0</v>
      </c>
      <c r="G167" s="46">
        <v>0</v>
      </c>
      <c r="H167" s="46">
        <v>0</v>
      </c>
      <c r="I167" s="46">
        <v>0</v>
      </c>
      <c r="J167" s="46">
        <v>0</v>
      </c>
      <c r="K167" s="46">
        <v>0</v>
      </c>
      <c r="L167" s="46">
        <v>0</v>
      </c>
      <c r="M167" s="46">
        <v>0</v>
      </c>
      <c r="N167" s="46">
        <v>0</v>
      </c>
      <c r="O167" s="46">
        <v>0</v>
      </c>
      <c r="P167" s="46">
        <v>0</v>
      </c>
      <c r="Q167" s="46">
        <v>0</v>
      </c>
      <c r="R167" s="46">
        <v>0</v>
      </c>
      <c r="S167" s="46">
        <v>0</v>
      </c>
      <c r="T167" s="46">
        <v>0</v>
      </c>
    </row>
    <row r="168" spans="1:20" ht="17.100000000000001" customHeight="1">
      <c r="A168" s="44" t="s">
        <v>352</v>
      </c>
      <c r="B168" s="46">
        <v>10800</v>
      </c>
      <c r="C168" s="46">
        <v>9509</v>
      </c>
      <c r="D168" s="46">
        <v>0</v>
      </c>
      <c r="E168" s="46">
        <v>0</v>
      </c>
      <c r="F168" s="46">
        <v>0</v>
      </c>
      <c r="G168" s="46">
        <v>0</v>
      </c>
      <c r="H168" s="46">
        <v>0</v>
      </c>
      <c r="I168" s="46">
        <v>0</v>
      </c>
      <c r="J168" s="46">
        <v>0</v>
      </c>
      <c r="K168" s="46">
        <v>9509</v>
      </c>
      <c r="L168" s="46">
        <v>0</v>
      </c>
      <c r="M168" s="46">
        <v>0</v>
      </c>
      <c r="N168" s="46">
        <v>0</v>
      </c>
      <c r="O168" s="46">
        <v>0</v>
      </c>
      <c r="P168" s="46">
        <v>0</v>
      </c>
      <c r="Q168" s="46">
        <v>20309</v>
      </c>
      <c r="R168" s="46">
        <v>20309</v>
      </c>
      <c r="S168" s="46">
        <v>0</v>
      </c>
      <c r="T168" s="46">
        <v>0</v>
      </c>
    </row>
    <row r="169" spans="1:20" ht="17.100000000000001" customHeight="1">
      <c r="A169" s="44" t="s">
        <v>353</v>
      </c>
      <c r="B169" s="46">
        <v>0</v>
      </c>
      <c r="C169" s="46">
        <v>0</v>
      </c>
      <c r="D169" s="46">
        <v>0</v>
      </c>
      <c r="E169" s="46">
        <v>0</v>
      </c>
      <c r="F169" s="46">
        <v>0</v>
      </c>
      <c r="G169" s="46">
        <v>0</v>
      </c>
      <c r="H169" s="46">
        <v>0</v>
      </c>
      <c r="I169" s="46">
        <v>0</v>
      </c>
      <c r="J169" s="46">
        <v>0</v>
      </c>
      <c r="K169" s="46">
        <v>0</v>
      </c>
      <c r="L169" s="46">
        <v>0</v>
      </c>
      <c r="M169" s="46">
        <v>0</v>
      </c>
      <c r="N169" s="46">
        <v>0</v>
      </c>
      <c r="O169" s="46">
        <v>0</v>
      </c>
      <c r="P169" s="46">
        <v>0</v>
      </c>
      <c r="Q169" s="46">
        <v>0</v>
      </c>
      <c r="R169" s="46">
        <v>0</v>
      </c>
      <c r="S169" s="46">
        <v>0</v>
      </c>
      <c r="T169" s="46">
        <v>0</v>
      </c>
    </row>
    <row r="170" spans="1:20" ht="17.100000000000001" customHeight="1">
      <c r="A170" s="44" t="s">
        <v>354</v>
      </c>
      <c r="B170" s="46">
        <v>335</v>
      </c>
      <c r="C170" s="46">
        <v>-50</v>
      </c>
      <c r="D170" s="46">
        <v>0</v>
      </c>
      <c r="E170" s="46">
        <v>0</v>
      </c>
      <c r="F170" s="46">
        <v>-40</v>
      </c>
      <c r="G170" s="46">
        <v>0</v>
      </c>
      <c r="H170" s="46">
        <v>0</v>
      </c>
      <c r="I170" s="46">
        <v>0</v>
      </c>
      <c r="J170" s="46">
        <v>0</v>
      </c>
      <c r="K170" s="46">
        <v>-10</v>
      </c>
      <c r="L170" s="46">
        <v>0</v>
      </c>
      <c r="M170" s="46">
        <v>0</v>
      </c>
      <c r="N170" s="46">
        <v>0</v>
      </c>
      <c r="O170" s="46">
        <v>0</v>
      </c>
      <c r="P170" s="46">
        <v>0</v>
      </c>
      <c r="Q170" s="46">
        <v>285</v>
      </c>
      <c r="R170" s="46">
        <v>285</v>
      </c>
      <c r="S170" s="46">
        <v>0</v>
      </c>
      <c r="T170" s="46">
        <v>0</v>
      </c>
    </row>
    <row r="171" spans="1:20" ht="17.100000000000001" customHeight="1">
      <c r="A171" s="44" t="s">
        <v>137</v>
      </c>
      <c r="B171" s="46">
        <v>0</v>
      </c>
      <c r="C171" s="46">
        <v>0</v>
      </c>
      <c r="D171" s="46">
        <v>0</v>
      </c>
      <c r="E171" s="46">
        <v>0</v>
      </c>
      <c r="F171" s="46">
        <v>0</v>
      </c>
      <c r="G171" s="46">
        <v>0</v>
      </c>
      <c r="H171" s="46">
        <v>0</v>
      </c>
      <c r="I171" s="46">
        <v>0</v>
      </c>
      <c r="J171" s="46">
        <v>0</v>
      </c>
      <c r="K171" s="46">
        <v>0</v>
      </c>
      <c r="L171" s="46">
        <v>0</v>
      </c>
      <c r="M171" s="46">
        <v>0</v>
      </c>
      <c r="N171" s="46">
        <v>0</v>
      </c>
      <c r="O171" s="46">
        <v>0</v>
      </c>
      <c r="P171" s="46">
        <v>0</v>
      </c>
      <c r="Q171" s="46">
        <v>0</v>
      </c>
      <c r="R171" s="46">
        <v>0</v>
      </c>
      <c r="S171" s="46">
        <v>0</v>
      </c>
      <c r="T171" s="46">
        <v>0</v>
      </c>
    </row>
    <row r="172" spans="1:20" ht="17.100000000000001" customHeight="1">
      <c r="A172" s="44" t="s">
        <v>355</v>
      </c>
      <c r="B172" s="46">
        <v>0</v>
      </c>
      <c r="C172" s="46">
        <v>0</v>
      </c>
      <c r="D172" s="46">
        <v>0</v>
      </c>
      <c r="E172" s="46">
        <v>0</v>
      </c>
      <c r="F172" s="46">
        <v>0</v>
      </c>
      <c r="G172" s="46">
        <v>0</v>
      </c>
      <c r="H172" s="46">
        <v>0</v>
      </c>
      <c r="I172" s="46">
        <v>0</v>
      </c>
      <c r="J172" s="46">
        <v>0</v>
      </c>
      <c r="K172" s="46">
        <v>0</v>
      </c>
      <c r="L172" s="46">
        <v>0</v>
      </c>
      <c r="M172" s="46">
        <v>0</v>
      </c>
      <c r="N172" s="46">
        <v>0</v>
      </c>
      <c r="O172" s="46">
        <v>0</v>
      </c>
      <c r="P172" s="46">
        <v>0</v>
      </c>
      <c r="Q172" s="46">
        <v>0</v>
      </c>
      <c r="R172" s="46">
        <v>0</v>
      </c>
      <c r="S172" s="46">
        <v>0</v>
      </c>
      <c r="T172" s="46">
        <v>0</v>
      </c>
    </row>
    <row r="173" spans="1:20" ht="17.100000000000001" customHeight="1">
      <c r="A173" s="44" t="s">
        <v>356</v>
      </c>
      <c r="B173" s="46">
        <v>0</v>
      </c>
      <c r="C173" s="46">
        <v>0</v>
      </c>
      <c r="D173" s="46">
        <v>0</v>
      </c>
      <c r="E173" s="46">
        <v>0</v>
      </c>
      <c r="F173" s="46">
        <v>0</v>
      </c>
      <c r="G173" s="46">
        <v>0</v>
      </c>
      <c r="H173" s="46">
        <v>0</v>
      </c>
      <c r="I173" s="46">
        <v>0</v>
      </c>
      <c r="J173" s="46">
        <v>0</v>
      </c>
      <c r="K173" s="46">
        <v>0</v>
      </c>
      <c r="L173" s="46">
        <v>0</v>
      </c>
      <c r="M173" s="46">
        <v>0</v>
      </c>
      <c r="N173" s="46">
        <v>0</v>
      </c>
      <c r="O173" s="46">
        <v>0</v>
      </c>
      <c r="P173" s="46">
        <v>0</v>
      </c>
      <c r="Q173" s="46">
        <v>0</v>
      </c>
      <c r="R173" s="46">
        <v>0</v>
      </c>
      <c r="S173" s="46">
        <v>0</v>
      </c>
      <c r="T173" s="46">
        <v>0</v>
      </c>
    </row>
    <row r="174" spans="1:20" ht="17.100000000000001" customHeight="1">
      <c r="A174" s="44" t="s">
        <v>357</v>
      </c>
      <c r="B174" s="46">
        <v>0</v>
      </c>
      <c r="C174" s="46">
        <v>0</v>
      </c>
      <c r="D174" s="46">
        <v>0</v>
      </c>
      <c r="E174" s="46">
        <v>0</v>
      </c>
      <c r="F174" s="46">
        <v>0</v>
      </c>
      <c r="G174" s="46">
        <v>0</v>
      </c>
      <c r="H174" s="46">
        <v>0</v>
      </c>
      <c r="I174" s="46">
        <v>0</v>
      </c>
      <c r="J174" s="46">
        <v>0</v>
      </c>
      <c r="K174" s="46">
        <v>0</v>
      </c>
      <c r="L174" s="46">
        <v>0</v>
      </c>
      <c r="M174" s="46">
        <v>0</v>
      </c>
      <c r="N174" s="46">
        <v>0</v>
      </c>
      <c r="O174" s="46">
        <v>0</v>
      </c>
      <c r="P174" s="46">
        <v>0</v>
      </c>
      <c r="Q174" s="46">
        <v>0</v>
      </c>
      <c r="R174" s="46">
        <v>0</v>
      </c>
      <c r="S174" s="46">
        <v>0</v>
      </c>
      <c r="T174" s="46">
        <v>0</v>
      </c>
    </row>
    <row r="175" spans="1:20" ht="17.100000000000001" customHeight="1">
      <c r="A175" s="44" t="s">
        <v>358</v>
      </c>
      <c r="B175" s="46">
        <v>0</v>
      </c>
      <c r="C175" s="46">
        <v>0</v>
      </c>
      <c r="D175" s="46">
        <v>0</v>
      </c>
      <c r="E175" s="46">
        <v>0</v>
      </c>
      <c r="F175" s="46">
        <v>0</v>
      </c>
      <c r="G175" s="46">
        <v>0</v>
      </c>
      <c r="H175" s="46">
        <v>0</v>
      </c>
      <c r="I175" s="46">
        <v>0</v>
      </c>
      <c r="J175" s="46">
        <v>0</v>
      </c>
      <c r="K175" s="46">
        <v>0</v>
      </c>
      <c r="L175" s="46">
        <v>0</v>
      </c>
      <c r="M175" s="46">
        <v>0</v>
      </c>
      <c r="N175" s="46">
        <v>0</v>
      </c>
      <c r="O175" s="46">
        <v>0</v>
      </c>
      <c r="P175" s="46">
        <v>0</v>
      </c>
      <c r="Q175" s="46">
        <v>0</v>
      </c>
      <c r="R175" s="46">
        <v>0</v>
      </c>
      <c r="S175" s="46">
        <v>0</v>
      </c>
      <c r="T175" s="46">
        <v>0</v>
      </c>
    </row>
    <row r="176" spans="1:20" ht="17.100000000000001" customHeight="1">
      <c r="A176" s="44" t="s">
        <v>359</v>
      </c>
      <c r="B176" s="46">
        <v>0</v>
      </c>
      <c r="C176" s="46">
        <v>0</v>
      </c>
      <c r="D176" s="46">
        <v>0</v>
      </c>
      <c r="E176" s="46">
        <v>0</v>
      </c>
      <c r="F176" s="46">
        <v>0</v>
      </c>
      <c r="G176" s="46">
        <v>0</v>
      </c>
      <c r="H176" s="46">
        <v>0</v>
      </c>
      <c r="I176" s="46">
        <v>0</v>
      </c>
      <c r="J176" s="46">
        <v>0</v>
      </c>
      <c r="K176" s="46">
        <v>0</v>
      </c>
      <c r="L176" s="46">
        <v>0</v>
      </c>
      <c r="M176" s="46">
        <v>0</v>
      </c>
      <c r="N176" s="46">
        <v>0</v>
      </c>
      <c r="O176" s="46">
        <v>0</v>
      </c>
      <c r="P176" s="46">
        <v>0</v>
      </c>
      <c r="Q176" s="46">
        <v>0</v>
      </c>
      <c r="R176" s="46">
        <v>0</v>
      </c>
      <c r="S176" s="46">
        <v>0</v>
      </c>
      <c r="T176" s="46">
        <v>0</v>
      </c>
    </row>
    <row r="177" spans="1:20" ht="17.100000000000001" customHeight="1">
      <c r="A177" s="44" t="s">
        <v>319</v>
      </c>
      <c r="B177" s="46">
        <v>0</v>
      </c>
      <c r="C177" s="46">
        <v>0</v>
      </c>
      <c r="D177" s="46">
        <v>0</v>
      </c>
      <c r="E177" s="46">
        <v>0</v>
      </c>
      <c r="F177" s="46">
        <v>0</v>
      </c>
      <c r="G177" s="46">
        <v>0</v>
      </c>
      <c r="H177" s="46">
        <v>0</v>
      </c>
      <c r="I177" s="46">
        <v>0</v>
      </c>
      <c r="J177" s="46">
        <v>0</v>
      </c>
      <c r="K177" s="46">
        <v>0</v>
      </c>
      <c r="L177" s="46">
        <v>0</v>
      </c>
      <c r="M177" s="46">
        <v>0</v>
      </c>
      <c r="N177" s="46">
        <v>0</v>
      </c>
      <c r="O177" s="46">
        <v>0</v>
      </c>
      <c r="P177" s="46">
        <v>0</v>
      </c>
      <c r="Q177" s="46">
        <v>0</v>
      </c>
      <c r="R177" s="46">
        <v>0</v>
      </c>
      <c r="S177" s="46">
        <v>0</v>
      </c>
      <c r="T177" s="46">
        <v>0</v>
      </c>
    </row>
    <row r="178" spans="1:20" ht="17.100000000000001" customHeight="1">
      <c r="A178" s="44" t="s">
        <v>360</v>
      </c>
      <c r="B178" s="46">
        <v>0</v>
      </c>
      <c r="C178" s="46">
        <v>0</v>
      </c>
      <c r="D178" s="46">
        <v>0</v>
      </c>
      <c r="E178" s="46">
        <v>0</v>
      </c>
      <c r="F178" s="46">
        <v>0</v>
      </c>
      <c r="G178" s="46">
        <v>0</v>
      </c>
      <c r="H178" s="46">
        <v>0</v>
      </c>
      <c r="I178" s="46">
        <v>0</v>
      </c>
      <c r="J178" s="46">
        <v>0</v>
      </c>
      <c r="K178" s="46">
        <v>0</v>
      </c>
      <c r="L178" s="46">
        <v>0</v>
      </c>
      <c r="M178" s="46">
        <v>0</v>
      </c>
      <c r="N178" s="46">
        <v>0</v>
      </c>
      <c r="O178" s="46">
        <v>0</v>
      </c>
      <c r="P178" s="46">
        <v>0</v>
      </c>
      <c r="Q178" s="46">
        <v>0</v>
      </c>
      <c r="R178" s="46">
        <v>0</v>
      </c>
      <c r="S178" s="46">
        <v>0</v>
      </c>
      <c r="T178" s="46">
        <v>0</v>
      </c>
    </row>
    <row r="179" spans="1:20" ht="17.100000000000001" customHeight="1">
      <c r="A179" s="44" t="s">
        <v>361</v>
      </c>
      <c r="B179" s="46">
        <v>0</v>
      </c>
      <c r="C179" s="46">
        <v>0</v>
      </c>
      <c r="D179" s="46">
        <v>0</v>
      </c>
      <c r="E179" s="46">
        <v>0</v>
      </c>
      <c r="F179" s="46">
        <v>0</v>
      </c>
      <c r="G179" s="46">
        <v>0</v>
      </c>
      <c r="H179" s="46">
        <v>0</v>
      </c>
      <c r="I179" s="46">
        <v>0</v>
      </c>
      <c r="J179" s="46">
        <v>0</v>
      </c>
      <c r="K179" s="46">
        <v>0</v>
      </c>
      <c r="L179" s="46">
        <v>0</v>
      </c>
      <c r="M179" s="46">
        <v>0</v>
      </c>
      <c r="N179" s="46">
        <v>0</v>
      </c>
      <c r="O179" s="46">
        <v>0</v>
      </c>
      <c r="P179" s="46">
        <v>0</v>
      </c>
      <c r="Q179" s="46">
        <v>0</v>
      </c>
      <c r="R179" s="46">
        <v>0</v>
      </c>
      <c r="S179" s="46">
        <v>0</v>
      </c>
      <c r="T179" s="46">
        <v>0</v>
      </c>
    </row>
    <row r="180" spans="1:20" ht="17.100000000000001" customHeight="1">
      <c r="A180" s="44" t="s">
        <v>362</v>
      </c>
      <c r="B180" s="46">
        <v>0</v>
      </c>
      <c r="C180" s="46">
        <v>0</v>
      </c>
      <c r="D180" s="46">
        <v>0</v>
      </c>
      <c r="E180" s="46">
        <v>0</v>
      </c>
      <c r="F180" s="46">
        <v>0</v>
      </c>
      <c r="G180" s="46">
        <v>0</v>
      </c>
      <c r="H180" s="46">
        <v>0</v>
      </c>
      <c r="I180" s="46">
        <v>0</v>
      </c>
      <c r="J180" s="46">
        <v>0</v>
      </c>
      <c r="K180" s="46">
        <v>0</v>
      </c>
      <c r="L180" s="46">
        <v>0</v>
      </c>
      <c r="M180" s="46">
        <v>0</v>
      </c>
      <c r="N180" s="46">
        <v>0</v>
      </c>
      <c r="O180" s="46">
        <v>0</v>
      </c>
      <c r="P180" s="46">
        <v>0</v>
      </c>
      <c r="Q180" s="46">
        <v>0</v>
      </c>
      <c r="R180" s="46">
        <v>0</v>
      </c>
      <c r="S180" s="46">
        <v>0</v>
      </c>
      <c r="T180" s="46">
        <v>0</v>
      </c>
    </row>
    <row r="181" spans="1:20" ht="17.100000000000001" customHeight="1">
      <c r="A181" s="44" t="s">
        <v>363</v>
      </c>
      <c r="B181" s="46">
        <v>11841</v>
      </c>
      <c r="C181" s="46">
        <v>-7095</v>
      </c>
      <c r="D181" s="46">
        <v>0</v>
      </c>
      <c r="E181" s="46">
        <v>0</v>
      </c>
      <c r="F181" s="46">
        <v>-1784</v>
      </c>
      <c r="G181" s="46">
        <v>0</v>
      </c>
      <c r="H181" s="46">
        <v>0</v>
      </c>
      <c r="I181" s="46">
        <v>0</v>
      </c>
      <c r="J181" s="46">
        <v>0</v>
      </c>
      <c r="K181" s="46">
        <v>-5311</v>
      </c>
      <c r="L181" s="46">
        <v>0</v>
      </c>
      <c r="M181" s="46">
        <v>0</v>
      </c>
      <c r="N181" s="46">
        <v>0</v>
      </c>
      <c r="O181" s="46">
        <v>0</v>
      </c>
      <c r="P181" s="46">
        <v>0</v>
      </c>
      <c r="Q181" s="46">
        <v>4746</v>
      </c>
      <c r="R181" s="46">
        <v>4746</v>
      </c>
      <c r="S181" s="46">
        <v>0</v>
      </c>
      <c r="T181" s="46">
        <v>0</v>
      </c>
    </row>
    <row r="182" spans="1:20" ht="17.100000000000001" customHeight="1">
      <c r="A182" s="44" t="s">
        <v>364</v>
      </c>
      <c r="B182" s="46">
        <v>9652</v>
      </c>
      <c r="C182" s="46">
        <v>-6546</v>
      </c>
      <c r="D182" s="46">
        <v>0</v>
      </c>
      <c r="E182" s="46">
        <v>0</v>
      </c>
      <c r="F182" s="46">
        <v>-1784</v>
      </c>
      <c r="G182" s="46">
        <v>0</v>
      </c>
      <c r="H182" s="46">
        <v>0</v>
      </c>
      <c r="I182" s="46">
        <v>0</v>
      </c>
      <c r="J182" s="46">
        <v>0</v>
      </c>
      <c r="K182" s="46">
        <v>-4762</v>
      </c>
      <c r="L182" s="46">
        <v>0</v>
      </c>
      <c r="M182" s="46">
        <v>0</v>
      </c>
      <c r="N182" s="46">
        <v>0</v>
      </c>
      <c r="O182" s="46">
        <v>0</v>
      </c>
      <c r="P182" s="46">
        <v>0</v>
      </c>
      <c r="Q182" s="46">
        <v>3106</v>
      </c>
      <c r="R182" s="46">
        <v>3106</v>
      </c>
      <c r="S182" s="46">
        <v>0</v>
      </c>
      <c r="T182" s="46">
        <v>0</v>
      </c>
    </row>
    <row r="183" spans="1:20" ht="17.100000000000001" customHeight="1">
      <c r="A183" s="44" t="s">
        <v>365</v>
      </c>
      <c r="B183" s="46">
        <v>0</v>
      </c>
      <c r="C183" s="46">
        <v>0</v>
      </c>
      <c r="D183" s="46">
        <v>0</v>
      </c>
      <c r="E183" s="46">
        <v>0</v>
      </c>
      <c r="F183" s="46">
        <v>0</v>
      </c>
      <c r="G183" s="46">
        <v>0</v>
      </c>
      <c r="H183" s="46">
        <v>0</v>
      </c>
      <c r="I183" s="46">
        <v>0</v>
      </c>
      <c r="J183" s="46">
        <v>0</v>
      </c>
      <c r="K183" s="46">
        <v>0</v>
      </c>
      <c r="L183" s="46">
        <v>0</v>
      </c>
      <c r="M183" s="46">
        <v>0</v>
      </c>
      <c r="N183" s="46">
        <v>0</v>
      </c>
      <c r="O183" s="46">
        <v>0</v>
      </c>
      <c r="P183" s="46">
        <v>0</v>
      </c>
      <c r="Q183" s="46">
        <v>0</v>
      </c>
      <c r="R183" s="46">
        <v>0</v>
      </c>
      <c r="S183" s="46">
        <v>0</v>
      </c>
      <c r="T183" s="46">
        <v>0</v>
      </c>
    </row>
    <row r="184" spans="1:20" ht="17.100000000000001" customHeight="1">
      <c r="A184" s="44" t="s">
        <v>366</v>
      </c>
      <c r="B184" s="46">
        <v>182</v>
      </c>
      <c r="C184" s="46">
        <v>71</v>
      </c>
      <c r="D184" s="46">
        <v>0</v>
      </c>
      <c r="E184" s="46">
        <v>0</v>
      </c>
      <c r="F184" s="46">
        <v>0</v>
      </c>
      <c r="G184" s="46">
        <v>0</v>
      </c>
      <c r="H184" s="46">
        <v>0</v>
      </c>
      <c r="I184" s="46">
        <v>0</v>
      </c>
      <c r="J184" s="46">
        <v>0</v>
      </c>
      <c r="K184" s="46">
        <v>71</v>
      </c>
      <c r="L184" s="46">
        <v>0</v>
      </c>
      <c r="M184" s="46">
        <v>0</v>
      </c>
      <c r="N184" s="46">
        <v>0</v>
      </c>
      <c r="O184" s="46">
        <v>0</v>
      </c>
      <c r="P184" s="46">
        <v>0</v>
      </c>
      <c r="Q184" s="46">
        <v>253</v>
      </c>
      <c r="R184" s="46">
        <v>253</v>
      </c>
      <c r="S184" s="46">
        <v>0</v>
      </c>
      <c r="T184" s="46">
        <v>0</v>
      </c>
    </row>
    <row r="185" spans="1:20" ht="17.100000000000001" customHeight="1">
      <c r="A185" s="44" t="s">
        <v>367</v>
      </c>
      <c r="B185" s="46">
        <v>732</v>
      </c>
      <c r="C185" s="46">
        <v>655</v>
      </c>
      <c r="D185" s="46">
        <v>0</v>
      </c>
      <c r="E185" s="46">
        <v>0</v>
      </c>
      <c r="F185" s="46">
        <v>0</v>
      </c>
      <c r="G185" s="46">
        <v>0</v>
      </c>
      <c r="H185" s="46">
        <v>0</v>
      </c>
      <c r="I185" s="46">
        <v>0</v>
      </c>
      <c r="J185" s="46">
        <v>0</v>
      </c>
      <c r="K185" s="46">
        <v>655</v>
      </c>
      <c r="L185" s="46">
        <v>0</v>
      </c>
      <c r="M185" s="46">
        <v>0</v>
      </c>
      <c r="N185" s="46">
        <v>0</v>
      </c>
      <c r="O185" s="46">
        <v>0</v>
      </c>
      <c r="P185" s="46">
        <v>0</v>
      </c>
      <c r="Q185" s="46">
        <v>1387</v>
      </c>
      <c r="R185" s="46">
        <v>1387</v>
      </c>
      <c r="S185" s="46">
        <v>0</v>
      </c>
      <c r="T185" s="46">
        <v>0</v>
      </c>
    </row>
    <row r="186" spans="1:20" ht="17.100000000000001" customHeight="1">
      <c r="A186" s="44" t="s">
        <v>368</v>
      </c>
      <c r="B186" s="46">
        <v>1275</v>
      </c>
      <c r="C186" s="46">
        <v>-1275</v>
      </c>
      <c r="D186" s="46">
        <v>0</v>
      </c>
      <c r="E186" s="46">
        <v>0</v>
      </c>
      <c r="F186" s="46">
        <v>0</v>
      </c>
      <c r="G186" s="46">
        <v>0</v>
      </c>
      <c r="H186" s="46">
        <v>0</v>
      </c>
      <c r="I186" s="46">
        <v>0</v>
      </c>
      <c r="J186" s="46">
        <v>0</v>
      </c>
      <c r="K186" s="46">
        <v>-1275</v>
      </c>
      <c r="L186" s="46">
        <v>0</v>
      </c>
      <c r="M186" s="46">
        <v>0</v>
      </c>
      <c r="N186" s="46">
        <v>0</v>
      </c>
      <c r="O186" s="46">
        <v>0</v>
      </c>
      <c r="P186" s="46">
        <v>0</v>
      </c>
      <c r="Q186" s="46">
        <v>0</v>
      </c>
      <c r="R186" s="46">
        <v>0</v>
      </c>
      <c r="S186" s="46">
        <v>0</v>
      </c>
      <c r="T186" s="46">
        <v>0</v>
      </c>
    </row>
    <row r="187" spans="1:20" ht="17.100000000000001" customHeight="1">
      <c r="A187" s="44" t="s">
        <v>369</v>
      </c>
      <c r="B187" s="46">
        <v>17804</v>
      </c>
      <c r="C187" s="46">
        <v>7444</v>
      </c>
      <c r="D187" s="46">
        <v>0</v>
      </c>
      <c r="E187" s="46">
        <v>0</v>
      </c>
      <c r="F187" s="46">
        <v>-2078</v>
      </c>
      <c r="G187" s="46">
        <v>0</v>
      </c>
      <c r="H187" s="46">
        <v>0</v>
      </c>
      <c r="I187" s="46">
        <v>0</v>
      </c>
      <c r="J187" s="46">
        <v>0</v>
      </c>
      <c r="K187" s="46">
        <v>9522</v>
      </c>
      <c r="L187" s="46">
        <v>0</v>
      </c>
      <c r="M187" s="46">
        <v>0</v>
      </c>
      <c r="N187" s="46">
        <v>0</v>
      </c>
      <c r="O187" s="46">
        <v>0</v>
      </c>
      <c r="P187" s="46">
        <v>0</v>
      </c>
      <c r="Q187" s="46">
        <v>25248</v>
      </c>
      <c r="R187" s="46">
        <v>25248</v>
      </c>
      <c r="S187" s="46">
        <v>0</v>
      </c>
      <c r="T187" s="46">
        <v>0</v>
      </c>
    </row>
    <row r="188" spans="1:20" ht="17.100000000000001" customHeight="1">
      <c r="A188" s="44" t="s">
        <v>370</v>
      </c>
      <c r="B188" s="46">
        <v>664</v>
      </c>
      <c r="C188" s="46">
        <v>7507</v>
      </c>
      <c r="D188" s="46">
        <v>0</v>
      </c>
      <c r="E188" s="46">
        <v>0</v>
      </c>
      <c r="F188" s="46">
        <v>-2078</v>
      </c>
      <c r="G188" s="46">
        <v>0</v>
      </c>
      <c r="H188" s="46">
        <v>0</v>
      </c>
      <c r="I188" s="46">
        <v>0</v>
      </c>
      <c r="J188" s="46">
        <v>0</v>
      </c>
      <c r="K188" s="46">
        <v>9585</v>
      </c>
      <c r="L188" s="46">
        <v>0</v>
      </c>
      <c r="M188" s="46">
        <v>0</v>
      </c>
      <c r="N188" s="46">
        <v>0</v>
      </c>
      <c r="O188" s="46">
        <v>0</v>
      </c>
      <c r="P188" s="46">
        <v>0</v>
      </c>
      <c r="Q188" s="46">
        <v>8171</v>
      </c>
      <c r="R188" s="46">
        <v>8171</v>
      </c>
      <c r="S188" s="46">
        <v>0</v>
      </c>
      <c r="T188" s="46">
        <v>0</v>
      </c>
    </row>
    <row r="189" spans="1:20" ht="17.100000000000001" customHeight="1">
      <c r="A189" s="44" t="s">
        <v>371</v>
      </c>
      <c r="B189" s="46">
        <v>14561</v>
      </c>
      <c r="C189" s="46">
        <v>-86</v>
      </c>
      <c r="D189" s="46">
        <v>0</v>
      </c>
      <c r="E189" s="46">
        <v>0</v>
      </c>
      <c r="F189" s="46">
        <v>0</v>
      </c>
      <c r="G189" s="46">
        <v>0</v>
      </c>
      <c r="H189" s="46">
        <v>0</v>
      </c>
      <c r="I189" s="46">
        <v>0</v>
      </c>
      <c r="J189" s="46">
        <v>0</v>
      </c>
      <c r="K189" s="46">
        <v>-86</v>
      </c>
      <c r="L189" s="46">
        <v>0</v>
      </c>
      <c r="M189" s="46">
        <v>0</v>
      </c>
      <c r="N189" s="46">
        <v>0</v>
      </c>
      <c r="O189" s="46">
        <v>0</v>
      </c>
      <c r="P189" s="46">
        <v>0</v>
      </c>
      <c r="Q189" s="46">
        <v>14475</v>
      </c>
      <c r="R189" s="46">
        <v>14475</v>
      </c>
      <c r="S189" s="46">
        <v>0</v>
      </c>
      <c r="T189" s="46">
        <v>0</v>
      </c>
    </row>
    <row r="190" spans="1:20" ht="17.100000000000001" customHeight="1">
      <c r="A190" s="44" t="s">
        <v>372</v>
      </c>
      <c r="B190" s="46">
        <v>2579</v>
      </c>
      <c r="C190" s="46">
        <v>23</v>
      </c>
      <c r="D190" s="46">
        <v>0</v>
      </c>
      <c r="E190" s="46">
        <v>0</v>
      </c>
      <c r="F190" s="46">
        <v>0</v>
      </c>
      <c r="G190" s="46">
        <v>0</v>
      </c>
      <c r="H190" s="46">
        <v>0</v>
      </c>
      <c r="I190" s="46">
        <v>0</v>
      </c>
      <c r="J190" s="46">
        <v>0</v>
      </c>
      <c r="K190" s="46">
        <v>23</v>
      </c>
      <c r="L190" s="46">
        <v>0</v>
      </c>
      <c r="M190" s="46">
        <v>0</v>
      </c>
      <c r="N190" s="46">
        <v>0</v>
      </c>
      <c r="O190" s="46">
        <v>0</v>
      </c>
      <c r="P190" s="46">
        <v>0</v>
      </c>
      <c r="Q190" s="46">
        <v>2602</v>
      </c>
      <c r="R190" s="46">
        <v>2602</v>
      </c>
      <c r="S190" s="46">
        <v>0</v>
      </c>
      <c r="T190" s="46">
        <v>0</v>
      </c>
    </row>
    <row r="191" spans="1:20" ht="17.100000000000001" customHeight="1">
      <c r="A191" s="44" t="s">
        <v>373</v>
      </c>
      <c r="B191" s="46">
        <v>1711</v>
      </c>
      <c r="C191" s="46">
        <v>567</v>
      </c>
      <c r="D191" s="46">
        <v>0</v>
      </c>
      <c r="E191" s="46">
        <v>0</v>
      </c>
      <c r="F191" s="46">
        <v>250</v>
      </c>
      <c r="G191" s="46">
        <v>0</v>
      </c>
      <c r="H191" s="46">
        <v>0</v>
      </c>
      <c r="I191" s="46">
        <v>0</v>
      </c>
      <c r="J191" s="46">
        <v>0</v>
      </c>
      <c r="K191" s="46">
        <v>317</v>
      </c>
      <c r="L191" s="46">
        <v>0</v>
      </c>
      <c r="M191" s="46">
        <v>0</v>
      </c>
      <c r="N191" s="46">
        <v>0</v>
      </c>
      <c r="O191" s="46">
        <v>0</v>
      </c>
      <c r="P191" s="46">
        <v>0</v>
      </c>
      <c r="Q191" s="46">
        <v>2278</v>
      </c>
      <c r="R191" s="46">
        <v>2163</v>
      </c>
      <c r="S191" s="46">
        <v>115</v>
      </c>
      <c r="T191" s="46">
        <v>115</v>
      </c>
    </row>
    <row r="192" spans="1:20" ht="17.100000000000001" customHeight="1">
      <c r="A192" s="44" t="s">
        <v>374</v>
      </c>
      <c r="B192" s="46">
        <v>1624</v>
      </c>
      <c r="C192" s="46">
        <v>579</v>
      </c>
      <c r="D192" s="46">
        <v>0</v>
      </c>
      <c r="E192" s="46">
        <v>0</v>
      </c>
      <c r="F192" s="46">
        <v>250</v>
      </c>
      <c r="G192" s="46">
        <v>0</v>
      </c>
      <c r="H192" s="46">
        <v>0</v>
      </c>
      <c r="I192" s="46">
        <v>0</v>
      </c>
      <c r="J192" s="46">
        <v>0</v>
      </c>
      <c r="K192" s="46">
        <v>329</v>
      </c>
      <c r="L192" s="46">
        <v>0</v>
      </c>
      <c r="M192" s="46">
        <v>0</v>
      </c>
      <c r="N192" s="46">
        <v>0</v>
      </c>
      <c r="O192" s="46">
        <v>0</v>
      </c>
      <c r="P192" s="46">
        <v>0</v>
      </c>
      <c r="Q192" s="46">
        <v>2203</v>
      </c>
      <c r="R192" s="46">
        <v>2088</v>
      </c>
      <c r="S192" s="46">
        <v>115</v>
      </c>
      <c r="T192" s="46">
        <v>115</v>
      </c>
    </row>
    <row r="193" spans="1:20" ht="17.100000000000001" customHeight="1">
      <c r="A193" s="44" t="s">
        <v>375</v>
      </c>
      <c r="B193" s="46">
        <v>67</v>
      </c>
      <c r="C193" s="46">
        <v>8</v>
      </c>
      <c r="D193" s="46">
        <v>0</v>
      </c>
      <c r="E193" s="46">
        <v>0</v>
      </c>
      <c r="F193" s="46">
        <v>0</v>
      </c>
      <c r="G193" s="46">
        <v>0</v>
      </c>
      <c r="H193" s="46">
        <v>0</v>
      </c>
      <c r="I193" s="46">
        <v>0</v>
      </c>
      <c r="J193" s="46">
        <v>0</v>
      </c>
      <c r="K193" s="46">
        <v>8</v>
      </c>
      <c r="L193" s="46">
        <v>0</v>
      </c>
      <c r="M193" s="46">
        <v>0</v>
      </c>
      <c r="N193" s="46">
        <v>0</v>
      </c>
      <c r="O193" s="46">
        <v>0</v>
      </c>
      <c r="P193" s="46">
        <v>0</v>
      </c>
      <c r="Q193" s="46">
        <v>75</v>
      </c>
      <c r="R193" s="46">
        <v>75</v>
      </c>
      <c r="S193" s="46">
        <v>0</v>
      </c>
      <c r="T193" s="46">
        <v>0</v>
      </c>
    </row>
    <row r="194" spans="1:20" ht="17.100000000000001" customHeight="1">
      <c r="A194" s="44" t="s">
        <v>376</v>
      </c>
      <c r="B194" s="46">
        <v>0</v>
      </c>
      <c r="C194" s="46">
        <v>0</v>
      </c>
      <c r="D194" s="46">
        <v>0</v>
      </c>
      <c r="E194" s="46">
        <v>0</v>
      </c>
      <c r="F194" s="46">
        <v>0</v>
      </c>
      <c r="G194" s="46">
        <v>0</v>
      </c>
      <c r="H194" s="46">
        <v>0</v>
      </c>
      <c r="I194" s="46">
        <v>0</v>
      </c>
      <c r="J194" s="46">
        <v>0</v>
      </c>
      <c r="K194" s="46">
        <v>0</v>
      </c>
      <c r="L194" s="46">
        <v>0</v>
      </c>
      <c r="M194" s="46">
        <v>0</v>
      </c>
      <c r="N194" s="46">
        <v>0</v>
      </c>
      <c r="O194" s="46">
        <v>0</v>
      </c>
      <c r="P194" s="46">
        <v>0</v>
      </c>
      <c r="Q194" s="46">
        <v>0</v>
      </c>
      <c r="R194" s="46">
        <v>0</v>
      </c>
      <c r="S194" s="46">
        <v>0</v>
      </c>
      <c r="T194" s="46">
        <v>0</v>
      </c>
    </row>
    <row r="195" spans="1:20" ht="17.100000000000001" customHeight="1">
      <c r="A195" s="44" t="s">
        <v>377</v>
      </c>
      <c r="B195" s="46">
        <v>0</v>
      </c>
      <c r="C195" s="46">
        <v>0</v>
      </c>
      <c r="D195" s="46">
        <v>0</v>
      </c>
      <c r="E195" s="46">
        <v>0</v>
      </c>
      <c r="F195" s="46">
        <v>0</v>
      </c>
      <c r="G195" s="46">
        <v>0</v>
      </c>
      <c r="H195" s="46">
        <v>0</v>
      </c>
      <c r="I195" s="46">
        <v>0</v>
      </c>
      <c r="J195" s="46">
        <v>0</v>
      </c>
      <c r="K195" s="46">
        <v>0</v>
      </c>
      <c r="L195" s="46">
        <v>0</v>
      </c>
      <c r="M195" s="46">
        <v>0</v>
      </c>
      <c r="N195" s="46">
        <v>0</v>
      </c>
      <c r="O195" s="46">
        <v>0</v>
      </c>
      <c r="P195" s="46">
        <v>0</v>
      </c>
      <c r="Q195" s="46">
        <v>0</v>
      </c>
      <c r="R195" s="46">
        <v>0</v>
      </c>
      <c r="S195" s="46">
        <v>0</v>
      </c>
      <c r="T195" s="46">
        <v>0</v>
      </c>
    </row>
    <row r="196" spans="1:20" ht="17.100000000000001" customHeight="1">
      <c r="A196" s="44" t="s">
        <v>378</v>
      </c>
      <c r="B196" s="46">
        <v>20</v>
      </c>
      <c r="C196" s="46">
        <v>-20</v>
      </c>
      <c r="D196" s="46">
        <v>0</v>
      </c>
      <c r="E196" s="46">
        <v>0</v>
      </c>
      <c r="F196" s="46">
        <v>0</v>
      </c>
      <c r="G196" s="46">
        <v>0</v>
      </c>
      <c r="H196" s="46">
        <v>0</v>
      </c>
      <c r="I196" s="46">
        <v>0</v>
      </c>
      <c r="J196" s="46">
        <v>0</v>
      </c>
      <c r="K196" s="46">
        <v>-20</v>
      </c>
      <c r="L196" s="46">
        <v>0</v>
      </c>
      <c r="M196" s="46">
        <v>0</v>
      </c>
      <c r="N196" s="46">
        <v>0</v>
      </c>
      <c r="O196" s="46">
        <v>0</v>
      </c>
      <c r="P196" s="46">
        <v>0</v>
      </c>
      <c r="Q196" s="46">
        <v>0</v>
      </c>
      <c r="R196" s="46">
        <v>0</v>
      </c>
      <c r="S196" s="46">
        <v>0</v>
      </c>
      <c r="T196" s="46">
        <v>0</v>
      </c>
    </row>
    <row r="197" spans="1:20" ht="17.100000000000001" customHeight="1">
      <c r="A197" s="44" t="s">
        <v>379</v>
      </c>
      <c r="B197" s="46">
        <v>8662</v>
      </c>
      <c r="C197" s="46">
        <v>957</v>
      </c>
      <c r="D197" s="46">
        <v>0</v>
      </c>
      <c r="E197" s="46">
        <v>0</v>
      </c>
      <c r="F197" s="46">
        <v>-25</v>
      </c>
      <c r="G197" s="46">
        <v>0</v>
      </c>
      <c r="H197" s="46">
        <v>0</v>
      </c>
      <c r="I197" s="46">
        <v>0</v>
      </c>
      <c r="J197" s="46">
        <v>0</v>
      </c>
      <c r="K197" s="46">
        <v>982</v>
      </c>
      <c r="L197" s="46">
        <v>0</v>
      </c>
      <c r="M197" s="46">
        <v>0</v>
      </c>
      <c r="N197" s="46">
        <v>0</v>
      </c>
      <c r="O197" s="46">
        <v>0</v>
      </c>
      <c r="P197" s="46">
        <v>0</v>
      </c>
      <c r="Q197" s="46">
        <v>9619</v>
      </c>
      <c r="R197" s="46">
        <v>9619</v>
      </c>
      <c r="S197" s="46">
        <v>0</v>
      </c>
      <c r="T197" s="46">
        <v>0</v>
      </c>
    </row>
    <row r="198" spans="1:20" ht="17.100000000000001" customHeight="1">
      <c r="A198" s="44" t="s">
        <v>380</v>
      </c>
      <c r="B198" s="46">
        <v>2195</v>
      </c>
      <c r="C198" s="46">
        <v>355</v>
      </c>
      <c r="D198" s="46">
        <v>0</v>
      </c>
      <c r="E198" s="46">
        <v>0</v>
      </c>
      <c r="F198" s="46">
        <v>0</v>
      </c>
      <c r="G198" s="46">
        <v>0</v>
      </c>
      <c r="H198" s="46">
        <v>0</v>
      </c>
      <c r="I198" s="46">
        <v>0</v>
      </c>
      <c r="J198" s="46">
        <v>0</v>
      </c>
      <c r="K198" s="46">
        <v>355</v>
      </c>
      <c r="L198" s="46">
        <v>0</v>
      </c>
      <c r="M198" s="46">
        <v>0</v>
      </c>
      <c r="N198" s="46">
        <v>0</v>
      </c>
      <c r="O198" s="46">
        <v>0</v>
      </c>
      <c r="P198" s="46">
        <v>0</v>
      </c>
      <c r="Q198" s="46">
        <v>2550</v>
      </c>
      <c r="R198" s="46">
        <v>2550</v>
      </c>
      <c r="S198" s="46">
        <v>0</v>
      </c>
      <c r="T198" s="46">
        <v>0</v>
      </c>
    </row>
    <row r="199" spans="1:20" ht="17.100000000000001" customHeight="1">
      <c r="A199" s="44" t="s">
        <v>381</v>
      </c>
      <c r="B199" s="46">
        <v>1600</v>
      </c>
      <c r="C199" s="46">
        <v>500</v>
      </c>
      <c r="D199" s="46">
        <v>0</v>
      </c>
      <c r="E199" s="46">
        <v>0</v>
      </c>
      <c r="F199" s="46">
        <v>0</v>
      </c>
      <c r="G199" s="46">
        <v>0</v>
      </c>
      <c r="H199" s="46">
        <v>0</v>
      </c>
      <c r="I199" s="46">
        <v>0</v>
      </c>
      <c r="J199" s="46">
        <v>0</v>
      </c>
      <c r="K199" s="46">
        <v>500</v>
      </c>
      <c r="L199" s="46">
        <v>0</v>
      </c>
      <c r="M199" s="46">
        <v>0</v>
      </c>
      <c r="N199" s="46">
        <v>0</v>
      </c>
      <c r="O199" s="46">
        <v>0</v>
      </c>
      <c r="P199" s="46">
        <v>0</v>
      </c>
      <c r="Q199" s="46">
        <v>2100</v>
      </c>
      <c r="R199" s="46">
        <v>2100</v>
      </c>
      <c r="S199" s="46">
        <v>0</v>
      </c>
      <c r="T199" s="46">
        <v>0</v>
      </c>
    </row>
    <row r="200" spans="1:20" ht="17.100000000000001" customHeight="1">
      <c r="A200" s="44" t="s">
        <v>382</v>
      </c>
      <c r="B200" s="46">
        <v>0</v>
      </c>
      <c r="C200" s="46">
        <v>499</v>
      </c>
      <c r="D200" s="46">
        <v>0</v>
      </c>
      <c r="E200" s="46">
        <v>0</v>
      </c>
      <c r="F200" s="46">
        <v>0</v>
      </c>
      <c r="G200" s="46">
        <v>0</v>
      </c>
      <c r="H200" s="46">
        <v>0</v>
      </c>
      <c r="I200" s="46">
        <v>0</v>
      </c>
      <c r="J200" s="46">
        <v>0</v>
      </c>
      <c r="K200" s="46">
        <v>499</v>
      </c>
      <c r="L200" s="46">
        <v>0</v>
      </c>
      <c r="M200" s="46">
        <v>0</v>
      </c>
      <c r="N200" s="46">
        <v>0</v>
      </c>
      <c r="O200" s="46">
        <v>0</v>
      </c>
      <c r="P200" s="46">
        <v>0</v>
      </c>
      <c r="Q200" s="46">
        <v>499</v>
      </c>
      <c r="R200" s="46">
        <v>499</v>
      </c>
      <c r="S200" s="46">
        <v>0</v>
      </c>
      <c r="T200" s="46">
        <v>0</v>
      </c>
    </row>
    <row r="201" spans="1:20" ht="17.100000000000001" customHeight="1">
      <c r="A201" s="44" t="s">
        <v>383</v>
      </c>
      <c r="B201" s="46">
        <v>3958</v>
      </c>
      <c r="C201" s="46">
        <v>-62</v>
      </c>
      <c r="D201" s="46">
        <v>0</v>
      </c>
      <c r="E201" s="46">
        <v>0</v>
      </c>
      <c r="F201" s="46">
        <v>0</v>
      </c>
      <c r="G201" s="46">
        <v>0</v>
      </c>
      <c r="H201" s="46">
        <v>0</v>
      </c>
      <c r="I201" s="46">
        <v>0</v>
      </c>
      <c r="J201" s="46">
        <v>0</v>
      </c>
      <c r="K201" s="46">
        <v>-62</v>
      </c>
      <c r="L201" s="46">
        <v>0</v>
      </c>
      <c r="M201" s="46">
        <v>0</v>
      </c>
      <c r="N201" s="46">
        <v>0</v>
      </c>
      <c r="O201" s="46">
        <v>0</v>
      </c>
      <c r="P201" s="46">
        <v>0</v>
      </c>
      <c r="Q201" s="46">
        <v>3896</v>
      </c>
      <c r="R201" s="46">
        <v>3896</v>
      </c>
      <c r="S201" s="46">
        <v>0</v>
      </c>
      <c r="T201" s="46">
        <v>0</v>
      </c>
    </row>
    <row r="202" spans="1:20" ht="17.100000000000001" customHeight="1">
      <c r="A202" s="44" t="s">
        <v>384</v>
      </c>
      <c r="B202" s="46">
        <v>178</v>
      </c>
      <c r="C202" s="46">
        <v>11</v>
      </c>
      <c r="D202" s="46">
        <v>0</v>
      </c>
      <c r="E202" s="46">
        <v>0</v>
      </c>
      <c r="F202" s="46">
        <v>0</v>
      </c>
      <c r="G202" s="46">
        <v>0</v>
      </c>
      <c r="H202" s="46">
        <v>0</v>
      </c>
      <c r="I202" s="46">
        <v>0</v>
      </c>
      <c r="J202" s="46">
        <v>0</v>
      </c>
      <c r="K202" s="46">
        <v>11</v>
      </c>
      <c r="L202" s="46">
        <v>0</v>
      </c>
      <c r="M202" s="46">
        <v>0</v>
      </c>
      <c r="N202" s="46">
        <v>0</v>
      </c>
      <c r="O202" s="46">
        <v>0</v>
      </c>
      <c r="P202" s="46">
        <v>0</v>
      </c>
      <c r="Q202" s="46">
        <v>189</v>
      </c>
      <c r="R202" s="46">
        <v>189</v>
      </c>
      <c r="S202" s="46">
        <v>0</v>
      </c>
      <c r="T202" s="46">
        <v>0</v>
      </c>
    </row>
    <row r="203" spans="1:20" ht="17.100000000000001" customHeight="1">
      <c r="A203" s="44" t="s">
        <v>385</v>
      </c>
      <c r="B203" s="46">
        <v>681</v>
      </c>
      <c r="C203" s="46">
        <v>-321</v>
      </c>
      <c r="D203" s="46">
        <v>0</v>
      </c>
      <c r="E203" s="46">
        <v>0</v>
      </c>
      <c r="F203" s="46">
        <v>0</v>
      </c>
      <c r="G203" s="46">
        <v>0</v>
      </c>
      <c r="H203" s="46">
        <v>0</v>
      </c>
      <c r="I203" s="46">
        <v>0</v>
      </c>
      <c r="J203" s="46">
        <v>0</v>
      </c>
      <c r="K203" s="46">
        <v>-321</v>
      </c>
      <c r="L203" s="46">
        <v>0</v>
      </c>
      <c r="M203" s="46">
        <v>0</v>
      </c>
      <c r="N203" s="46">
        <v>0</v>
      </c>
      <c r="O203" s="46">
        <v>0</v>
      </c>
      <c r="P203" s="46">
        <v>0</v>
      </c>
      <c r="Q203" s="46">
        <v>360</v>
      </c>
      <c r="R203" s="46">
        <v>360</v>
      </c>
      <c r="S203" s="46">
        <v>0</v>
      </c>
      <c r="T203" s="46">
        <v>0</v>
      </c>
    </row>
    <row r="204" spans="1:20" ht="17.100000000000001" customHeight="1">
      <c r="A204" s="44" t="s">
        <v>386</v>
      </c>
      <c r="B204" s="46">
        <v>50</v>
      </c>
      <c r="C204" s="46">
        <v>-25</v>
      </c>
      <c r="D204" s="46">
        <v>0</v>
      </c>
      <c r="E204" s="46">
        <v>0</v>
      </c>
      <c r="F204" s="46">
        <v>-25</v>
      </c>
      <c r="G204" s="46">
        <v>0</v>
      </c>
      <c r="H204" s="46">
        <v>0</v>
      </c>
      <c r="I204" s="46">
        <v>0</v>
      </c>
      <c r="J204" s="46">
        <v>0</v>
      </c>
      <c r="K204" s="46">
        <v>0</v>
      </c>
      <c r="L204" s="46">
        <v>0</v>
      </c>
      <c r="M204" s="46">
        <v>0</v>
      </c>
      <c r="N204" s="46">
        <v>0</v>
      </c>
      <c r="O204" s="46">
        <v>0</v>
      </c>
      <c r="P204" s="46">
        <v>0</v>
      </c>
      <c r="Q204" s="46">
        <v>25</v>
      </c>
      <c r="R204" s="46">
        <v>25</v>
      </c>
      <c r="S204" s="46">
        <v>0</v>
      </c>
      <c r="T204" s="46">
        <v>0</v>
      </c>
    </row>
    <row r="205" spans="1:20" ht="17.100000000000001" customHeight="1">
      <c r="A205" s="44" t="s">
        <v>387</v>
      </c>
      <c r="B205" s="46">
        <v>0</v>
      </c>
      <c r="C205" s="46">
        <v>0</v>
      </c>
      <c r="D205" s="46">
        <v>0</v>
      </c>
      <c r="E205" s="46">
        <v>0</v>
      </c>
      <c r="F205" s="46">
        <v>0</v>
      </c>
      <c r="G205" s="46">
        <v>0</v>
      </c>
      <c r="H205" s="46">
        <v>0</v>
      </c>
      <c r="I205" s="46">
        <v>0</v>
      </c>
      <c r="J205" s="46">
        <v>0</v>
      </c>
      <c r="K205" s="46">
        <v>0</v>
      </c>
      <c r="L205" s="46">
        <v>0</v>
      </c>
      <c r="M205" s="46">
        <v>0</v>
      </c>
      <c r="N205" s="46">
        <v>0</v>
      </c>
      <c r="O205" s="46">
        <v>0</v>
      </c>
      <c r="P205" s="46">
        <v>0</v>
      </c>
      <c r="Q205" s="46">
        <v>0</v>
      </c>
      <c r="R205" s="46">
        <v>0</v>
      </c>
      <c r="S205" s="46">
        <v>0</v>
      </c>
      <c r="T205" s="46">
        <v>0</v>
      </c>
    </row>
    <row r="206" spans="1:20" ht="17.100000000000001" customHeight="1">
      <c r="A206" s="44" t="s">
        <v>388</v>
      </c>
      <c r="B206" s="46">
        <v>6000</v>
      </c>
      <c r="C206" s="46">
        <v>-6000</v>
      </c>
      <c r="D206" s="46">
        <v>0</v>
      </c>
      <c r="E206" s="46">
        <v>0</v>
      </c>
      <c r="F206" s="46">
        <v>0</v>
      </c>
      <c r="G206" s="46">
        <v>0</v>
      </c>
      <c r="H206" s="46">
        <v>0</v>
      </c>
      <c r="I206" s="46">
        <v>0</v>
      </c>
      <c r="J206" s="46">
        <v>-6000</v>
      </c>
      <c r="K206" s="46">
        <v>0</v>
      </c>
      <c r="L206" s="46">
        <v>0</v>
      </c>
      <c r="M206" s="46">
        <v>0</v>
      </c>
      <c r="N206" s="46">
        <v>0</v>
      </c>
      <c r="O206" s="46">
        <v>0</v>
      </c>
      <c r="P206" s="46">
        <v>0</v>
      </c>
      <c r="Q206" s="46">
        <v>0</v>
      </c>
      <c r="R206" s="46">
        <v>0</v>
      </c>
      <c r="S206" s="46">
        <v>0</v>
      </c>
      <c r="T206" s="46">
        <v>0</v>
      </c>
    </row>
    <row r="207" spans="1:20" ht="17.25" customHeight="1">
      <c r="A207" s="44" t="s">
        <v>389</v>
      </c>
      <c r="B207" s="46">
        <v>78581</v>
      </c>
      <c r="C207" s="46">
        <v>-38242</v>
      </c>
      <c r="D207" s="46">
        <v>0</v>
      </c>
      <c r="E207" s="46">
        <v>49678</v>
      </c>
      <c r="F207" s="46">
        <v>855</v>
      </c>
      <c r="G207" s="46">
        <v>0</v>
      </c>
      <c r="H207" s="46">
        <v>30031</v>
      </c>
      <c r="I207" s="46">
        <v>31194</v>
      </c>
      <c r="J207" s="46">
        <v>6000</v>
      </c>
      <c r="K207" s="46">
        <v>-124746</v>
      </c>
      <c r="L207" s="46">
        <v>-5190</v>
      </c>
      <c r="M207" s="46">
        <v>0</v>
      </c>
      <c r="N207" s="46">
        <v>-56450</v>
      </c>
      <c r="O207" s="46">
        <v>0</v>
      </c>
      <c r="P207" s="46">
        <v>30386</v>
      </c>
      <c r="Q207" s="46">
        <v>40339</v>
      </c>
      <c r="R207" s="46">
        <v>0</v>
      </c>
      <c r="S207" s="46">
        <v>40339</v>
      </c>
      <c r="T207" s="46">
        <v>40339</v>
      </c>
    </row>
    <row r="208" spans="1:20" ht="17.100000000000001" customHeight="1">
      <c r="A208" s="44" t="s">
        <v>390</v>
      </c>
      <c r="B208" s="46">
        <v>0</v>
      </c>
      <c r="C208" s="46">
        <v>0</v>
      </c>
      <c r="D208" s="46">
        <v>0</v>
      </c>
      <c r="E208" s="46">
        <v>0</v>
      </c>
      <c r="F208" s="46">
        <v>0</v>
      </c>
      <c r="G208" s="46">
        <v>0</v>
      </c>
      <c r="H208" s="46">
        <v>0</v>
      </c>
      <c r="I208" s="46">
        <v>0</v>
      </c>
      <c r="J208" s="46">
        <v>0</v>
      </c>
      <c r="K208" s="46">
        <v>0</v>
      </c>
      <c r="L208" s="46">
        <v>0</v>
      </c>
      <c r="M208" s="46">
        <v>0</v>
      </c>
      <c r="N208" s="46">
        <v>0</v>
      </c>
      <c r="O208" s="46">
        <v>0</v>
      </c>
      <c r="P208" s="46">
        <v>0</v>
      </c>
      <c r="Q208" s="46">
        <v>0</v>
      </c>
      <c r="R208" s="46">
        <v>0</v>
      </c>
      <c r="S208" s="46">
        <v>0</v>
      </c>
      <c r="T208" s="46">
        <v>0</v>
      </c>
    </row>
    <row r="209" spans="1:20" ht="17.100000000000001" customHeight="1">
      <c r="A209" s="44" t="s">
        <v>391</v>
      </c>
      <c r="B209" s="46">
        <v>78581</v>
      </c>
      <c r="C209" s="46">
        <v>-38242</v>
      </c>
      <c r="D209" s="46">
        <v>0</v>
      </c>
      <c r="E209" s="46">
        <v>49678</v>
      </c>
      <c r="F209" s="46">
        <v>855</v>
      </c>
      <c r="G209" s="46">
        <v>0</v>
      </c>
      <c r="H209" s="46">
        <v>30031</v>
      </c>
      <c r="I209" s="46">
        <v>31194</v>
      </c>
      <c r="J209" s="46">
        <v>6000</v>
      </c>
      <c r="K209" s="46">
        <v>-124746</v>
      </c>
      <c r="L209" s="46">
        <v>-5190</v>
      </c>
      <c r="M209" s="46">
        <v>0</v>
      </c>
      <c r="N209" s="46">
        <v>-56450</v>
      </c>
      <c r="O209" s="46">
        <v>0</v>
      </c>
      <c r="P209" s="46">
        <v>30386</v>
      </c>
      <c r="Q209" s="46">
        <v>40339</v>
      </c>
      <c r="R209" s="46">
        <v>0</v>
      </c>
      <c r="S209" s="46">
        <v>40339</v>
      </c>
      <c r="T209" s="46">
        <v>40339</v>
      </c>
    </row>
    <row r="210" spans="1:20" ht="17.100000000000001" customHeight="1">
      <c r="A210" s="44" t="s">
        <v>392</v>
      </c>
      <c r="B210" s="46">
        <v>40248</v>
      </c>
      <c r="C210" s="46">
        <v>-16120</v>
      </c>
      <c r="D210" s="46">
        <v>0</v>
      </c>
      <c r="E210" s="46">
        <v>0</v>
      </c>
      <c r="F210" s="46">
        <v>0</v>
      </c>
      <c r="G210" s="46">
        <v>0</v>
      </c>
      <c r="H210" s="46">
        <v>0</v>
      </c>
      <c r="I210" s="46">
        <v>0</v>
      </c>
      <c r="J210" s="46">
        <v>0</v>
      </c>
      <c r="K210" s="46">
        <v>-16120</v>
      </c>
      <c r="L210" s="46">
        <v>0</v>
      </c>
      <c r="M210" s="46">
        <v>0</v>
      </c>
      <c r="N210" s="46">
        <v>0</v>
      </c>
      <c r="O210" s="46">
        <v>0</v>
      </c>
      <c r="P210" s="46">
        <v>0</v>
      </c>
      <c r="Q210" s="46">
        <v>24128</v>
      </c>
      <c r="R210" s="46">
        <v>24128</v>
      </c>
      <c r="S210" s="46">
        <v>0</v>
      </c>
      <c r="T210" s="46">
        <v>0</v>
      </c>
    </row>
    <row r="211" spans="1:20" ht="17.100000000000001" customHeight="1">
      <c r="A211" s="44" t="s">
        <v>393</v>
      </c>
      <c r="B211" s="46">
        <v>40248</v>
      </c>
      <c r="C211" s="46">
        <v>-16120</v>
      </c>
      <c r="D211" s="46">
        <v>0</v>
      </c>
      <c r="E211" s="46">
        <v>0</v>
      </c>
      <c r="F211" s="46">
        <v>0</v>
      </c>
      <c r="G211" s="46">
        <v>0</v>
      </c>
      <c r="H211" s="46">
        <v>0</v>
      </c>
      <c r="I211" s="46">
        <v>0</v>
      </c>
      <c r="J211" s="46">
        <v>0</v>
      </c>
      <c r="K211" s="46">
        <v>-16120</v>
      </c>
      <c r="L211" s="46">
        <v>0</v>
      </c>
      <c r="M211" s="46">
        <v>0</v>
      </c>
      <c r="N211" s="46">
        <v>0</v>
      </c>
      <c r="O211" s="46">
        <v>0</v>
      </c>
      <c r="P211" s="46">
        <v>0</v>
      </c>
      <c r="Q211" s="46">
        <v>24128</v>
      </c>
      <c r="R211" s="46">
        <v>24128</v>
      </c>
      <c r="S211" s="46">
        <v>0</v>
      </c>
      <c r="T211" s="46">
        <v>0</v>
      </c>
    </row>
    <row r="212" spans="1:20" ht="17.100000000000001" customHeight="1">
      <c r="A212" s="44" t="s">
        <v>394</v>
      </c>
      <c r="B212" s="46">
        <v>0</v>
      </c>
      <c r="C212" s="46">
        <v>0</v>
      </c>
      <c r="D212" s="46">
        <v>0</v>
      </c>
      <c r="E212" s="46">
        <v>0</v>
      </c>
      <c r="F212" s="46">
        <v>0</v>
      </c>
      <c r="G212" s="46">
        <v>0</v>
      </c>
      <c r="H212" s="46">
        <v>0</v>
      </c>
      <c r="I212" s="46">
        <v>0</v>
      </c>
      <c r="J212" s="46">
        <v>0</v>
      </c>
      <c r="K212" s="46">
        <v>0</v>
      </c>
      <c r="L212" s="46">
        <v>0</v>
      </c>
      <c r="M212" s="46">
        <v>0</v>
      </c>
      <c r="N212" s="46">
        <v>0</v>
      </c>
      <c r="O212" s="46">
        <v>0</v>
      </c>
      <c r="P212" s="46">
        <v>0</v>
      </c>
      <c r="Q212" s="46">
        <v>0</v>
      </c>
      <c r="R212" s="46">
        <v>0</v>
      </c>
      <c r="S212" s="46">
        <v>0</v>
      </c>
      <c r="T212" s="46">
        <v>0</v>
      </c>
    </row>
    <row r="213" spans="1:20" ht="17.100000000000001" customHeight="1">
      <c r="A213" s="44" t="s">
        <v>395</v>
      </c>
      <c r="B213" s="46">
        <v>0</v>
      </c>
      <c r="C213" s="46">
        <v>0</v>
      </c>
      <c r="D213" s="46">
        <v>0</v>
      </c>
      <c r="E213" s="46">
        <v>0</v>
      </c>
      <c r="F213" s="46">
        <v>0</v>
      </c>
      <c r="G213" s="46">
        <v>0</v>
      </c>
      <c r="H213" s="46">
        <v>0</v>
      </c>
      <c r="I213" s="46">
        <v>0</v>
      </c>
      <c r="J213" s="46">
        <v>0</v>
      </c>
      <c r="K213" s="46">
        <v>0</v>
      </c>
      <c r="L213" s="46">
        <v>0</v>
      </c>
      <c r="M213" s="46">
        <v>0</v>
      </c>
      <c r="N213" s="46">
        <v>0</v>
      </c>
      <c r="O213" s="46">
        <v>0</v>
      </c>
      <c r="P213" s="46">
        <v>0</v>
      </c>
      <c r="Q213" s="46">
        <v>0</v>
      </c>
      <c r="R213" s="46">
        <v>0</v>
      </c>
      <c r="S213" s="46">
        <v>0</v>
      </c>
      <c r="T213" s="46">
        <v>0</v>
      </c>
    </row>
    <row r="214" spans="1:20" ht="409.5" hidden="1" customHeight="1">
      <c r="A214" s="44"/>
      <c r="B214" s="45"/>
      <c r="C214" s="45"/>
      <c r="D214" s="45"/>
      <c r="E214" s="45"/>
      <c r="F214" s="45"/>
      <c r="G214" s="45"/>
      <c r="H214" s="45"/>
      <c r="I214" s="45"/>
      <c r="J214" s="45"/>
      <c r="K214" s="45"/>
      <c r="L214" s="45"/>
      <c r="M214" s="45"/>
      <c r="N214" s="45"/>
      <c r="O214" s="45"/>
      <c r="P214" s="45"/>
      <c r="Q214" s="45"/>
      <c r="R214" s="45"/>
      <c r="S214" s="45"/>
      <c r="T214" s="45"/>
    </row>
    <row r="215" spans="1:20" ht="409.5" hidden="1" customHeight="1">
      <c r="A215" s="44"/>
      <c r="B215" s="45"/>
      <c r="C215" s="45"/>
      <c r="D215" s="45"/>
      <c r="E215" s="45"/>
      <c r="F215" s="45"/>
      <c r="G215" s="45"/>
      <c r="H215" s="45"/>
      <c r="I215" s="45"/>
      <c r="J215" s="45"/>
      <c r="K215" s="45"/>
      <c r="L215" s="45"/>
      <c r="M215" s="45"/>
      <c r="N215" s="45"/>
      <c r="O215" s="45"/>
      <c r="P215" s="45"/>
      <c r="Q215" s="45"/>
      <c r="R215" s="45"/>
      <c r="S215" s="45"/>
      <c r="T215" s="45"/>
    </row>
    <row r="216" spans="1:20" ht="409.5" hidden="1" customHeight="1">
      <c r="A216" s="44"/>
      <c r="B216" s="45"/>
      <c r="C216" s="45"/>
      <c r="D216" s="45"/>
      <c r="E216" s="45"/>
      <c r="F216" s="45"/>
      <c r="G216" s="45"/>
      <c r="H216" s="45"/>
      <c r="I216" s="45"/>
      <c r="J216" s="45"/>
      <c r="K216" s="45"/>
      <c r="L216" s="45"/>
      <c r="M216" s="45"/>
      <c r="N216" s="45"/>
      <c r="O216" s="45"/>
      <c r="P216" s="45"/>
      <c r="Q216" s="45"/>
      <c r="R216" s="45"/>
      <c r="S216" s="45"/>
      <c r="T216" s="45"/>
    </row>
    <row r="217" spans="1:20" ht="409.5" hidden="1" customHeight="1">
      <c r="A217" s="44"/>
      <c r="B217" s="45"/>
      <c r="C217" s="45"/>
      <c r="D217" s="45"/>
      <c r="E217" s="45"/>
      <c r="F217" s="45"/>
      <c r="G217" s="45"/>
      <c r="H217" s="45"/>
      <c r="I217" s="45"/>
      <c r="J217" s="45"/>
      <c r="K217" s="45"/>
      <c r="L217" s="45"/>
      <c r="M217" s="45"/>
      <c r="N217" s="45"/>
      <c r="O217" s="45"/>
      <c r="P217" s="45"/>
      <c r="Q217" s="45"/>
      <c r="R217" s="45"/>
      <c r="S217" s="45"/>
      <c r="T217" s="45"/>
    </row>
    <row r="218" spans="1:20" ht="409.5" hidden="1" customHeight="1">
      <c r="A218" s="44"/>
      <c r="B218" s="45"/>
      <c r="C218" s="45"/>
      <c r="D218" s="45"/>
      <c r="E218" s="45"/>
      <c r="F218" s="45"/>
      <c r="G218" s="45"/>
      <c r="H218" s="45"/>
      <c r="I218" s="45"/>
      <c r="J218" s="45"/>
      <c r="K218" s="45"/>
      <c r="L218" s="45"/>
      <c r="M218" s="45"/>
      <c r="N218" s="45"/>
      <c r="O218" s="45"/>
      <c r="P218" s="45"/>
      <c r="Q218" s="45"/>
      <c r="R218" s="45"/>
      <c r="S218" s="45"/>
      <c r="T218" s="45"/>
    </row>
    <row r="219" spans="1:20" ht="409.5" hidden="1" customHeight="1">
      <c r="A219" s="44"/>
      <c r="B219" s="45"/>
      <c r="C219" s="45"/>
      <c r="D219" s="45"/>
      <c r="E219" s="45"/>
      <c r="F219" s="45"/>
      <c r="G219" s="45"/>
      <c r="H219" s="45"/>
      <c r="I219" s="45"/>
      <c r="J219" s="45"/>
      <c r="K219" s="45"/>
      <c r="L219" s="45"/>
      <c r="M219" s="45"/>
      <c r="N219" s="45"/>
      <c r="O219" s="45"/>
      <c r="P219" s="45"/>
      <c r="Q219" s="45"/>
      <c r="R219" s="45"/>
      <c r="S219" s="45"/>
      <c r="T219" s="45"/>
    </row>
    <row r="220" spans="1:20" ht="409.5" hidden="1" customHeight="1">
      <c r="A220" s="44"/>
      <c r="B220" s="45"/>
      <c r="C220" s="45"/>
      <c r="D220" s="45"/>
      <c r="E220" s="45"/>
      <c r="F220" s="45"/>
      <c r="G220" s="45"/>
      <c r="H220" s="45"/>
      <c r="I220" s="45"/>
      <c r="J220" s="45"/>
      <c r="K220" s="45"/>
      <c r="L220" s="45"/>
      <c r="M220" s="45"/>
      <c r="N220" s="45"/>
      <c r="O220" s="45"/>
      <c r="P220" s="45"/>
      <c r="Q220" s="45"/>
      <c r="R220" s="45"/>
      <c r="S220" s="45"/>
      <c r="T220" s="45"/>
    </row>
    <row r="221" spans="1:20" ht="409.5" hidden="1" customHeight="1">
      <c r="A221" s="44"/>
      <c r="B221" s="45"/>
      <c r="C221" s="45"/>
      <c r="D221" s="45"/>
      <c r="E221" s="45"/>
      <c r="F221" s="45"/>
      <c r="G221" s="45"/>
      <c r="H221" s="45"/>
      <c r="I221" s="45"/>
      <c r="J221" s="45"/>
      <c r="K221" s="45"/>
      <c r="L221" s="45"/>
      <c r="M221" s="45"/>
      <c r="N221" s="45"/>
      <c r="O221" s="45"/>
      <c r="P221" s="45"/>
      <c r="Q221" s="45"/>
      <c r="R221" s="45"/>
      <c r="S221" s="45"/>
      <c r="T221" s="45"/>
    </row>
    <row r="222" spans="1:20" ht="409.5" hidden="1" customHeight="1">
      <c r="A222" s="44"/>
      <c r="B222" s="45"/>
      <c r="C222" s="45"/>
      <c r="D222" s="45"/>
      <c r="E222" s="45"/>
      <c r="F222" s="45"/>
      <c r="G222" s="45"/>
      <c r="H222" s="45"/>
      <c r="I222" s="45"/>
      <c r="J222" s="45"/>
      <c r="K222" s="45"/>
      <c r="L222" s="45"/>
      <c r="M222" s="45"/>
      <c r="N222" s="45"/>
      <c r="O222" s="45"/>
      <c r="P222" s="45"/>
      <c r="Q222" s="45"/>
      <c r="R222" s="45"/>
      <c r="S222" s="45"/>
      <c r="T222" s="45"/>
    </row>
    <row r="223" spans="1:20" ht="409.5" hidden="1" customHeight="1">
      <c r="A223" s="44"/>
      <c r="B223" s="45"/>
      <c r="C223" s="45"/>
      <c r="D223" s="45"/>
      <c r="E223" s="45"/>
      <c r="F223" s="45"/>
      <c r="G223" s="45"/>
      <c r="H223" s="45"/>
      <c r="I223" s="45"/>
      <c r="J223" s="45"/>
      <c r="K223" s="45"/>
      <c r="L223" s="45"/>
      <c r="M223" s="45"/>
      <c r="N223" s="45"/>
      <c r="O223" s="45"/>
      <c r="P223" s="45"/>
      <c r="Q223" s="45"/>
      <c r="R223" s="45"/>
      <c r="S223" s="45"/>
      <c r="T223" s="45"/>
    </row>
    <row r="224" spans="1:20" ht="409.5" hidden="1" customHeight="1">
      <c r="A224" s="44"/>
      <c r="B224" s="45"/>
      <c r="C224" s="45"/>
      <c r="D224" s="45"/>
      <c r="E224" s="45"/>
      <c r="F224" s="45"/>
      <c r="G224" s="45"/>
      <c r="H224" s="45"/>
      <c r="I224" s="45"/>
      <c r="J224" s="45"/>
      <c r="K224" s="45"/>
      <c r="L224" s="45"/>
      <c r="M224" s="45"/>
      <c r="N224" s="45"/>
      <c r="O224" s="45"/>
      <c r="P224" s="45"/>
      <c r="Q224" s="45"/>
      <c r="R224" s="45"/>
      <c r="S224" s="45"/>
      <c r="T224" s="45"/>
    </row>
    <row r="225" spans="1:20" ht="409.5" hidden="1" customHeight="1">
      <c r="A225" s="44"/>
      <c r="B225" s="45"/>
      <c r="C225" s="45"/>
      <c r="D225" s="45"/>
      <c r="E225" s="45"/>
      <c r="F225" s="45"/>
      <c r="G225" s="45"/>
      <c r="H225" s="45"/>
      <c r="I225" s="45"/>
      <c r="J225" s="45"/>
      <c r="K225" s="45"/>
      <c r="L225" s="45"/>
      <c r="M225" s="45"/>
      <c r="N225" s="45"/>
      <c r="O225" s="45"/>
      <c r="P225" s="45"/>
      <c r="Q225" s="45"/>
      <c r="R225" s="45"/>
      <c r="S225" s="45"/>
      <c r="T225" s="45"/>
    </row>
    <row r="226" spans="1:20" ht="409.5" hidden="1" customHeight="1">
      <c r="A226" s="44"/>
      <c r="B226" s="45"/>
      <c r="C226" s="45"/>
      <c r="D226" s="45"/>
      <c r="E226" s="45"/>
      <c r="F226" s="45"/>
      <c r="G226" s="45"/>
      <c r="H226" s="45"/>
      <c r="I226" s="45"/>
      <c r="J226" s="45"/>
      <c r="K226" s="45"/>
      <c r="L226" s="45"/>
      <c r="M226" s="45"/>
      <c r="N226" s="45"/>
      <c r="O226" s="45"/>
      <c r="P226" s="45"/>
      <c r="Q226" s="45"/>
      <c r="R226" s="45"/>
      <c r="S226" s="45"/>
      <c r="T226" s="45"/>
    </row>
    <row r="227" spans="1:20" ht="409.5" hidden="1" customHeight="1">
      <c r="A227" s="44"/>
      <c r="B227" s="45"/>
      <c r="C227" s="45"/>
      <c r="D227" s="45"/>
      <c r="E227" s="45"/>
      <c r="F227" s="45"/>
      <c r="G227" s="45"/>
      <c r="H227" s="45"/>
      <c r="I227" s="45"/>
      <c r="J227" s="45"/>
      <c r="K227" s="45"/>
      <c r="L227" s="45"/>
      <c r="M227" s="45"/>
      <c r="N227" s="45"/>
      <c r="O227" s="45"/>
      <c r="P227" s="45"/>
      <c r="Q227" s="45"/>
      <c r="R227" s="45"/>
      <c r="S227" s="45"/>
      <c r="T227" s="45"/>
    </row>
    <row r="228" spans="1:20" ht="409.5" hidden="1" customHeight="1">
      <c r="A228" s="44"/>
      <c r="B228" s="45"/>
      <c r="C228" s="45"/>
      <c r="D228" s="45"/>
      <c r="E228" s="45"/>
      <c r="F228" s="45"/>
      <c r="G228" s="45"/>
      <c r="H228" s="45"/>
      <c r="I228" s="45"/>
      <c r="J228" s="45"/>
      <c r="K228" s="45"/>
      <c r="L228" s="45"/>
      <c r="M228" s="45"/>
      <c r="N228" s="45"/>
      <c r="O228" s="45"/>
      <c r="P228" s="45"/>
      <c r="Q228" s="45"/>
      <c r="R228" s="45"/>
      <c r="S228" s="45"/>
      <c r="T228" s="45"/>
    </row>
    <row r="229" spans="1:20" ht="409.5" hidden="1" customHeight="1">
      <c r="A229" s="44"/>
      <c r="B229" s="45"/>
      <c r="C229" s="45"/>
      <c r="D229" s="45"/>
      <c r="E229" s="45"/>
      <c r="F229" s="45"/>
      <c r="G229" s="45"/>
      <c r="H229" s="45"/>
      <c r="I229" s="45"/>
      <c r="J229" s="45"/>
      <c r="K229" s="45"/>
      <c r="L229" s="45"/>
      <c r="M229" s="45"/>
      <c r="N229" s="45"/>
      <c r="O229" s="45"/>
      <c r="P229" s="45"/>
      <c r="Q229" s="45"/>
      <c r="R229" s="45"/>
      <c r="S229" s="45"/>
      <c r="T229" s="45"/>
    </row>
    <row r="230" spans="1:20" ht="409.5" hidden="1" customHeight="1">
      <c r="A230" s="44"/>
      <c r="B230" s="45"/>
      <c r="C230" s="45"/>
      <c r="D230" s="45"/>
      <c r="E230" s="45"/>
      <c r="F230" s="45"/>
      <c r="G230" s="45"/>
      <c r="H230" s="45"/>
      <c r="I230" s="45"/>
      <c r="J230" s="45"/>
      <c r="K230" s="45"/>
      <c r="L230" s="45"/>
      <c r="M230" s="45"/>
      <c r="N230" s="45"/>
      <c r="O230" s="45"/>
      <c r="P230" s="45"/>
      <c r="Q230" s="45"/>
      <c r="R230" s="45"/>
      <c r="S230" s="45"/>
      <c r="T230" s="45"/>
    </row>
    <row r="231" spans="1:20" ht="409.5" hidden="1" customHeight="1">
      <c r="A231" s="44"/>
      <c r="B231" s="45"/>
      <c r="C231" s="45"/>
      <c r="D231" s="45"/>
      <c r="E231" s="45"/>
      <c r="F231" s="45"/>
      <c r="G231" s="45"/>
      <c r="H231" s="45"/>
      <c r="I231" s="45"/>
      <c r="J231" s="45"/>
      <c r="K231" s="45"/>
      <c r="L231" s="45"/>
      <c r="M231" s="45"/>
      <c r="N231" s="45"/>
      <c r="O231" s="45"/>
      <c r="P231" s="45"/>
      <c r="Q231" s="45"/>
      <c r="R231" s="45"/>
      <c r="S231" s="45"/>
      <c r="T231" s="45"/>
    </row>
    <row r="232" spans="1:20" ht="409.5" hidden="1" customHeight="1">
      <c r="A232" s="44"/>
      <c r="B232" s="45"/>
      <c r="C232" s="45"/>
      <c r="D232" s="45"/>
      <c r="E232" s="45"/>
      <c r="F232" s="45"/>
      <c r="G232" s="45"/>
      <c r="H232" s="45"/>
      <c r="I232" s="45"/>
      <c r="J232" s="45"/>
      <c r="K232" s="45"/>
      <c r="L232" s="45"/>
      <c r="M232" s="45"/>
      <c r="N232" s="45"/>
      <c r="O232" s="45"/>
      <c r="P232" s="45"/>
      <c r="Q232" s="45"/>
      <c r="R232" s="45"/>
      <c r="S232" s="45"/>
      <c r="T232" s="45"/>
    </row>
    <row r="233" spans="1:20" ht="409.5" hidden="1" customHeight="1">
      <c r="A233" s="44"/>
      <c r="B233" s="45"/>
      <c r="C233" s="45"/>
      <c r="D233" s="45"/>
      <c r="E233" s="45"/>
      <c r="F233" s="45"/>
      <c r="G233" s="45"/>
      <c r="H233" s="45"/>
      <c r="I233" s="45"/>
      <c r="J233" s="45"/>
      <c r="K233" s="45"/>
      <c r="L233" s="45"/>
      <c r="M233" s="45"/>
      <c r="N233" s="45"/>
      <c r="O233" s="45"/>
      <c r="P233" s="45"/>
      <c r="Q233" s="45"/>
      <c r="R233" s="45"/>
      <c r="S233" s="45"/>
      <c r="T233" s="45"/>
    </row>
    <row r="234" spans="1:20" ht="409.5" hidden="1" customHeight="1">
      <c r="A234" s="44"/>
      <c r="B234" s="45"/>
      <c r="C234" s="45"/>
      <c r="D234" s="45"/>
      <c r="E234" s="45"/>
      <c r="F234" s="45"/>
      <c r="G234" s="45"/>
      <c r="H234" s="45"/>
      <c r="I234" s="45"/>
      <c r="J234" s="45"/>
      <c r="K234" s="45"/>
      <c r="L234" s="45"/>
      <c r="M234" s="45"/>
      <c r="N234" s="45"/>
      <c r="O234" s="45"/>
      <c r="P234" s="45"/>
      <c r="Q234" s="45"/>
      <c r="R234" s="45"/>
      <c r="S234" s="45"/>
      <c r="T234" s="45"/>
    </row>
    <row r="235" spans="1:20" ht="409.5" hidden="1" customHeight="1">
      <c r="A235" s="44"/>
      <c r="B235" s="45"/>
      <c r="C235" s="45"/>
      <c r="D235" s="45"/>
      <c r="E235" s="45"/>
      <c r="F235" s="45"/>
      <c r="G235" s="45"/>
      <c r="H235" s="45"/>
      <c r="I235" s="45"/>
      <c r="J235" s="45"/>
      <c r="K235" s="45"/>
      <c r="L235" s="45"/>
      <c r="M235" s="45"/>
      <c r="N235" s="45"/>
      <c r="O235" s="45"/>
      <c r="P235" s="45"/>
      <c r="Q235" s="45"/>
      <c r="R235" s="45"/>
      <c r="S235" s="45"/>
      <c r="T235" s="45"/>
    </row>
    <row r="236" spans="1:20" ht="409.5" hidden="1" customHeight="1">
      <c r="A236" s="44"/>
      <c r="B236" s="45"/>
      <c r="C236" s="45"/>
      <c r="D236" s="45"/>
      <c r="E236" s="45"/>
      <c r="F236" s="45"/>
      <c r="G236" s="45"/>
      <c r="H236" s="45"/>
      <c r="I236" s="45"/>
      <c r="J236" s="45"/>
      <c r="K236" s="45"/>
      <c r="L236" s="45"/>
      <c r="M236" s="45"/>
      <c r="N236" s="45"/>
      <c r="O236" s="45"/>
      <c r="P236" s="45"/>
      <c r="Q236" s="45"/>
      <c r="R236" s="45"/>
      <c r="S236" s="45"/>
      <c r="T236" s="45"/>
    </row>
    <row r="237" spans="1:20" ht="409.5" hidden="1" customHeight="1">
      <c r="A237" s="44"/>
      <c r="B237" s="45"/>
      <c r="C237" s="45"/>
      <c r="D237" s="45"/>
      <c r="E237" s="45"/>
      <c r="F237" s="45"/>
      <c r="G237" s="45"/>
      <c r="H237" s="45"/>
      <c r="I237" s="45"/>
      <c r="J237" s="45"/>
      <c r="K237" s="45"/>
      <c r="L237" s="45"/>
      <c r="M237" s="45"/>
      <c r="N237" s="45"/>
      <c r="O237" s="45"/>
      <c r="P237" s="45"/>
      <c r="Q237" s="45"/>
      <c r="R237" s="45"/>
      <c r="S237" s="45"/>
      <c r="T237" s="45"/>
    </row>
    <row r="238" spans="1:20" ht="409.5" hidden="1" customHeight="1">
      <c r="A238" s="44"/>
      <c r="B238" s="45"/>
      <c r="C238" s="45"/>
      <c r="D238" s="45"/>
      <c r="E238" s="45"/>
      <c r="F238" s="45"/>
      <c r="G238" s="45"/>
      <c r="H238" s="45"/>
      <c r="I238" s="45"/>
      <c r="J238" s="45"/>
      <c r="K238" s="45"/>
      <c r="L238" s="45"/>
      <c r="M238" s="45"/>
      <c r="N238" s="45"/>
      <c r="O238" s="45"/>
      <c r="P238" s="45"/>
      <c r="Q238" s="45"/>
      <c r="R238" s="45"/>
      <c r="S238" s="45"/>
      <c r="T238" s="45"/>
    </row>
    <row r="239" spans="1:20" ht="409.5" hidden="1" customHeight="1">
      <c r="A239" s="44"/>
      <c r="B239" s="45"/>
      <c r="C239" s="45"/>
      <c r="D239" s="45"/>
      <c r="E239" s="45"/>
      <c r="F239" s="45"/>
      <c r="G239" s="45"/>
      <c r="H239" s="45"/>
      <c r="I239" s="45"/>
      <c r="J239" s="45"/>
      <c r="K239" s="45"/>
      <c r="L239" s="45"/>
      <c r="M239" s="45"/>
      <c r="N239" s="45"/>
      <c r="O239" s="45"/>
      <c r="P239" s="45"/>
      <c r="Q239" s="45"/>
      <c r="R239" s="45"/>
      <c r="S239" s="45"/>
      <c r="T239" s="45"/>
    </row>
    <row r="240" spans="1:20" ht="409.5" hidden="1" customHeight="1">
      <c r="A240" s="44"/>
      <c r="B240" s="45"/>
      <c r="C240" s="45"/>
      <c r="D240" s="45"/>
      <c r="E240" s="45"/>
      <c r="F240" s="45"/>
      <c r="G240" s="45"/>
      <c r="H240" s="45"/>
      <c r="I240" s="45"/>
      <c r="J240" s="45"/>
      <c r="K240" s="45"/>
      <c r="L240" s="45"/>
      <c r="M240" s="45"/>
      <c r="N240" s="45"/>
      <c r="O240" s="45"/>
      <c r="P240" s="45"/>
      <c r="Q240" s="45"/>
      <c r="R240" s="45"/>
      <c r="S240" s="45"/>
      <c r="T240" s="45"/>
    </row>
    <row r="241" spans="1:20" ht="409.5" hidden="1" customHeight="1">
      <c r="A241" s="44"/>
      <c r="B241" s="45"/>
      <c r="C241" s="45"/>
      <c r="D241" s="45"/>
      <c r="E241" s="45"/>
      <c r="F241" s="45"/>
      <c r="G241" s="45"/>
      <c r="H241" s="45"/>
      <c r="I241" s="45"/>
      <c r="J241" s="45"/>
      <c r="K241" s="45"/>
      <c r="L241" s="45"/>
      <c r="M241" s="45"/>
      <c r="N241" s="45"/>
      <c r="O241" s="45"/>
      <c r="P241" s="45"/>
      <c r="Q241" s="45"/>
      <c r="R241" s="45"/>
      <c r="S241" s="45"/>
      <c r="T241" s="45"/>
    </row>
    <row r="242" spans="1:20" ht="409.5" hidden="1" customHeight="1">
      <c r="A242" s="44"/>
      <c r="B242" s="45"/>
      <c r="C242" s="45"/>
      <c r="D242" s="45"/>
      <c r="E242" s="45"/>
      <c r="F242" s="45"/>
      <c r="G242" s="45"/>
      <c r="H242" s="45"/>
      <c r="I242" s="45"/>
      <c r="J242" s="45"/>
      <c r="K242" s="45"/>
      <c r="L242" s="45"/>
      <c r="M242" s="45"/>
      <c r="N242" s="45"/>
      <c r="O242" s="45"/>
      <c r="P242" s="45"/>
      <c r="Q242" s="45"/>
      <c r="R242" s="45"/>
      <c r="S242" s="45"/>
      <c r="T242" s="45"/>
    </row>
    <row r="243" spans="1:20" ht="409.5" hidden="1" customHeight="1">
      <c r="A243" s="44"/>
      <c r="B243" s="45"/>
      <c r="C243" s="45"/>
      <c r="D243" s="45"/>
      <c r="E243" s="45"/>
      <c r="F243" s="45"/>
      <c r="G243" s="45"/>
      <c r="H243" s="45"/>
      <c r="I243" s="45"/>
      <c r="J243" s="45"/>
      <c r="K243" s="45"/>
      <c r="L243" s="45"/>
      <c r="M243" s="45"/>
      <c r="N243" s="45"/>
      <c r="O243" s="45"/>
      <c r="P243" s="45"/>
      <c r="Q243" s="45"/>
      <c r="R243" s="45"/>
      <c r="S243" s="45"/>
      <c r="T243" s="45"/>
    </row>
    <row r="244" spans="1:20" ht="409.5" hidden="1" customHeight="1">
      <c r="A244" s="44"/>
      <c r="B244" s="45"/>
      <c r="C244" s="45"/>
      <c r="D244" s="45"/>
      <c r="E244" s="45"/>
      <c r="F244" s="45"/>
      <c r="G244" s="45"/>
      <c r="H244" s="45"/>
      <c r="I244" s="45"/>
      <c r="J244" s="45"/>
      <c r="K244" s="45"/>
      <c r="L244" s="45"/>
      <c r="M244" s="45"/>
      <c r="N244" s="45"/>
      <c r="O244" s="45"/>
      <c r="P244" s="45"/>
      <c r="Q244" s="45"/>
      <c r="R244" s="45"/>
      <c r="S244" s="45"/>
      <c r="T244" s="45"/>
    </row>
    <row r="245" spans="1:20" ht="409.5" hidden="1" customHeight="1">
      <c r="A245" s="44"/>
      <c r="B245" s="45"/>
      <c r="C245" s="45"/>
      <c r="D245" s="45"/>
      <c r="E245" s="45"/>
      <c r="F245" s="45"/>
      <c r="G245" s="45"/>
      <c r="H245" s="45"/>
      <c r="I245" s="45"/>
      <c r="J245" s="45"/>
      <c r="K245" s="45"/>
      <c r="L245" s="45"/>
      <c r="M245" s="45"/>
      <c r="N245" s="45"/>
      <c r="O245" s="45"/>
      <c r="P245" s="45"/>
      <c r="Q245" s="45"/>
      <c r="R245" s="45"/>
      <c r="S245" s="45"/>
      <c r="T245" s="45"/>
    </row>
    <row r="246" spans="1:20" ht="409.5" hidden="1" customHeight="1">
      <c r="A246" s="44"/>
      <c r="B246" s="45"/>
      <c r="C246" s="45"/>
      <c r="D246" s="45"/>
      <c r="E246" s="45"/>
      <c r="F246" s="45"/>
      <c r="G246" s="45"/>
      <c r="H246" s="45"/>
      <c r="I246" s="45"/>
      <c r="J246" s="45"/>
      <c r="K246" s="45"/>
      <c r="L246" s="45"/>
      <c r="M246" s="45"/>
      <c r="N246" s="45"/>
      <c r="O246" s="45"/>
      <c r="P246" s="45"/>
      <c r="Q246" s="45"/>
      <c r="R246" s="45"/>
      <c r="S246" s="45"/>
      <c r="T246" s="45"/>
    </row>
    <row r="247" spans="1:20" ht="409.5" hidden="1" customHeight="1">
      <c r="A247" s="44"/>
      <c r="B247" s="45"/>
      <c r="C247" s="45"/>
      <c r="D247" s="45"/>
      <c r="E247" s="45"/>
      <c r="F247" s="45"/>
      <c r="G247" s="45"/>
      <c r="H247" s="45"/>
      <c r="I247" s="45"/>
      <c r="J247" s="45"/>
      <c r="K247" s="45"/>
      <c r="L247" s="45"/>
      <c r="M247" s="45"/>
      <c r="N247" s="45"/>
      <c r="O247" s="45"/>
      <c r="P247" s="45"/>
      <c r="Q247" s="45"/>
      <c r="R247" s="45"/>
      <c r="S247" s="45"/>
      <c r="T247" s="45"/>
    </row>
    <row r="248" spans="1:20" ht="409.5" hidden="1" customHeight="1">
      <c r="A248" s="44"/>
      <c r="B248" s="45"/>
      <c r="C248" s="45"/>
      <c r="D248" s="45"/>
      <c r="E248" s="45"/>
      <c r="F248" s="45"/>
      <c r="G248" s="45"/>
      <c r="H248" s="45"/>
      <c r="I248" s="45"/>
      <c r="J248" s="45"/>
      <c r="K248" s="45"/>
      <c r="L248" s="45"/>
      <c r="M248" s="45"/>
      <c r="N248" s="45"/>
      <c r="O248" s="45"/>
      <c r="P248" s="45"/>
      <c r="Q248" s="45"/>
      <c r="R248" s="45"/>
      <c r="S248" s="45"/>
      <c r="T248" s="45"/>
    </row>
    <row r="249" spans="1:20" ht="409.5" hidden="1" customHeight="1">
      <c r="A249" s="44"/>
      <c r="B249" s="45"/>
      <c r="C249" s="45"/>
      <c r="D249" s="45"/>
      <c r="E249" s="45"/>
      <c r="F249" s="45"/>
      <c r="G249" s="45"/>
      <c r="H249" s="45"/>
      <c r="I249" s="45"/>
      <c r="J249" s="45"/>
      <c r="K249" s="45"/>
      <c r="L249" s="45"/>
      <c r="M249" s="45"/>
      <c r="N249" s="45"/>
      <c r="O249" s="45"/>
      <c r="P249" s="45"/>
      <c r="Q249" s="45"/>
      <c r="R249" s="45"/>
      <c r="S249" s="45"/>
      <c r="T249" s="45"/>
    </row>
    <row r="250" spans="1:20" ht="409.5" hidden="1" customHeight="1">
      <c r="A250" s="44"/>
      <c r="B250" s="45"/>
      <c r="C250" s="45"/>
      <c r="D250" s="45"/>
      <c r="E250" s="45"/>
      <c r="F250" s="45"/>
      <c r="G250" s="45"/>
      <c r="H250" s="45"/>
      <c r="I250" s="45"/>
      <c r="J250" s="45"/>
      <c r="K250" s="45"/>
      <c r="L250" s="45"/>
      <c r="M250" s="45"/>
      <c r="N250" s="45"/>
      <c r="O250" s="45"/>
      <c r="P250" s="45"/>
      <c r="Q250" s="45"/>
      <c r="R250" s="45"/>
      <c r="S250" s="45"/>
      <c r="T250" s="45"/>
    </row>
    <row r="251" spans="1:20" ht="409.5" hidden="1" customHeight="1">
      <c r="A251" s="44"/>
      <c r="B251" s="45"/>
      <c r="C251" s="45"/>
      <c r="D251" s="45"/>
      <c r="E251" s="45"/>
      <c r="F251" s="45"/>
      <c r="G251" s="45"/>
      <c r="H251" s="45"/>
      <c r="I251" s="45"/>
      <c r="J251" s="45"/>
      <c r="K251" s="45"/>
      <c r="L251" s="45"/>
      <c r="M251" s="45"/>
      <c r="N251" s="45"/>
      <c r="O251" s="45"/>
      <c r="P251" s="45"/>
      <c r="Q251" s="45"/>
      <c r="R251" s="45"/>
      <c r="S251" s="45"/>
      <c r="T251" s="45"/>
    </row>
    <row r="252" spans="1:20" ht="409.5" hidden="1" customHeight="1">
      <c r="A252" s="44"/>
      <c r="B252" s="45"/>
      <c r="C252" s="45"/>
      <c r="D252" s="45"/>
      <c r="E252" s="45"/>
      <c r="F252" s="45"/>
      <c r="G252" s="45"/>
      <c r="H252" s="45"/>
      <c r="I252" s="45"/>
      <c r="J252" s="45"/>
      <c r="K252" s="45"/>
      <c r="L252" s="45"/>
      <c r="M252" s="45"/>
      <c r="N252" s="45"/>
      <c r="O252" s="45"/>
      <c r="P252" s="45"/>
      <c r="Q252" s="45"/>
      <c r="R252" s="45"/>
      <c r="S252" s="45"/>
      <c r="T252" s="45"/>
    </row>
    <row r="253" spans="1:20" ht="409.5" hidden="1" customHeight="1">
      <c r="A253" s="44"/>
      <c r="B253" s="45"/>
      <c r="C253" s="45"/>
      <c r="D253" s="45"/>
      <c r="E253" s="45"/>
      <c r="F253" s="45"/>
      <c r="G253" s="45"/>
      <c r="H253" s="45"/>
      <c r="I253" s="45"/>
      <c r="J253" s="45"/>
      <c r="K253" s="45"/>
      <c r="L253" s="45"/>
      <c r="M253" s="45"/>
      <c r="N253" s="45"/>
      <c r="O253" s="45"/>
      <c r="P253" s="45"/>
      <c r="Q253" s="45"/>
      <c r="R253" s="45"/>
      <c r="S253" s="45"/>
      <c r="T253" s="45"/>
    </row>
    <row r="254" spans="1:20" ht="409.5" hidden="1" customHeight="1">
      <c r="A254" s="44"/>
      <c r="B254" s="45"/>
      <c r="C254" s="45"/>
      <c r="D254" s="45"/>
      <c r="E254" s="45"/>
      <c r="F254" s="45"/>
      <c r="G254" s="45"/>
      <c r="H254" s="45"/>
      <c r="I254" s="45"/>
      <c r="J254" s="45"/>
      <c r="K254" s="45"/>
      <c r="L254" s="45"/>
      <c r="M254" s="45"/>
      <c r="N254" s="45"/>
      <c r="O254" s="45"/>
      <c r="P254" s="45"/>
      <c r="Q254" s="45"/>
      <c r="R254" s="45"/>
      <c r="S254" s="45"/>
      <c r="T254" s="45"/>
    </row>
    <row r="255" spans="1:20" ht="409.5" hidden="1" customHeight="1">
      <c r="A255" s="44"/>
      <c r="B255" s="45"/>
      <c r="C255" s="45"/>
      <c r="D255" s="45"/>
      <c r="E255" s="45"/>
      <c r="F255" s="45"/>
      <c r="G255" s="45"/>
      <c r="H255" s="45"/>
      <c r="I255" s="45"/>
      <c r="J255" s="45"/>
      <c r="K255" s="45"/>
      <c r="L255" s="45"/>
      <c r="M255" s="45"/>
      <c r="N255" s="45"/>
      <c r="O255" s="45"/>
      <c r="P255" s="45"/>
      <c r="Q255" s="45"/>
      <c r="R255" s="45"/>
      <c r="S255" s="45"/>
      <c r="T255" s="45"/>
    </row>
    <row r="256" spans="1:20" ht="409.5" hidden="1" customHeight="1">
      <c r="A256" s="44"/>
      <c r="B256" s="45"/>
      <c r="C256" s="45"/>
      <c r="D256" s="45"/>
      <c r="E256" s="45"/>
      <c r="F256" s="45"/>
      <c r="G256" s="45"/>
      <c r="H256" s="45"/>
      <c r="I256" s="45"/>
      <c r="J256" s="45"/>
      <c r="K256" s="45"/>
      <c r="L256" s="45"/>
      <c r="M256" s="45"/>
      <c r="N256" s="45"/>
      <c r="O256" s="45"/>
      <c r="P256" s="45"/>
      <c r="Q256" s="45"/>
      <c r="R256" s="45"/>
      <c r="S256" s="45"/>
      <c r="T256" s="45"/>
    </row>
    <row r="257" spans="1:20" ht="409.5" hidden="1" customHeight="1">
      <c r="A257" s="44"/>
      <c r="B257" s="45"/>
      <c r="C257" s="45"/>
      <c r="D257" s="45"/>
      <c r="E257" s="45"/>
      <c r="F257" s="45"/>
      <c r="G257" s="45"/>
      <c r="H257" s="45"/>
      <c r="I257" s="45"/>
      <c r="J257" s="45"/>
      <c r="K257" s="45"/>
      <c r="L257" s="45"/>
      <c r="M257" s="45"/>
      <c r="N257" s="45"/>
      <c r="O257" s="45"/>
      <c r="P257" s="45"/>
      <c r="Q257" s="45"/>
      <c r="R257" s="45"/>
      <c r="S257" s="45"/>
      <c r="T257" s="45"/>
    </row>
    <row r="258" spans="1:20" ht="409.5" hidden="1" customHeight="1">
      <c r="A258" s="44"/>
      <c r="B258" s="45"/>
      <c r="C258" s="45"/>
      <c r="D258" s="45"/>
      <c r="E258" s="45"/>
      <c r="F258" s="45"/>
      <c r="G258" s="45"/>
      <c r="H258" s="45"/>
      <c r="I258" s="45"/>
      <c r="J258" s="45"/>
      <c r="K258" s="45"/>
      <c r="L258" s="45"/>
      <c r="M258" s="45"/>
      <c r="N258" s="45"/>
      <c r="O258" s="45"/>
      <c r="P258" s="45"/>
      <c r="Q258" s="45"/>
      <c r="R258" s="45"/>
      <c r="S258" s="45"/>
      <c r="T258" s="45"/>
    </row>
    <row r="259" spans="1:20" ht="409.5" hidden="1" customHeight="1">
      <c r="A259" s="44"/>
      <c r="B259" s="45"/>
      <c r="C259" s="45"/>
      <c r="D259" s="45"/>
      <c r="E259" s="45"/>
      <c r="F259" s="45"/>
      <c r="G259" s="45"/>
      <c r="H259" s="45"/>
      <c r="I259" s="45"/>
      <c r="J259" s="45"/>
      <c r="K259" s="45"/>
      <c r="L259" s="45"/>
      <c r="M259" s="45"/>
      <c r="N259" s="45"/>
      <c r="O259" s="45"/>
      <c r="P259" s="45"/>
      <c r="Q259" s="45"/>
      <c r="R259" s="45"/>
      <c r="S259" s="45"/>
      <c r="T259" s="45"/>
    </row>
    <row r="260" spans="1:20" ht="409.5" hidden="1" customHeight="1">
      <c r="A260" s="44"/>
      <c r="B260" s="45"/>
      <c r="C260" s="45"/>
      <c r="D260" s="45"/>
      <c r="E260" s="45"/>
      <c r="F260" s="45"/>
      <c r="G260" s="45"/>
      <c r="H260" s="45"/>
      <c r="I260" s="45"/>
      <c r="J260" s="45"/>
      <c r="K260" s="45"/>
      <c r="L260" s="45"/>
      <c r="M260" s="45"/>
      <c r="N260" s="45"/>
      <c r="O260" s="45"/>
      <c r="P260" s="45"/>
      <c r="Q260" s="45"/>
      <c r="R260" s="45"/>
      <c r="S260" s="45"/>
      <c r="T260" s="45"/>
    </row>
    <row r="261" spans="1:20" ht="409.5" hidden="1" customHeight="1">
      <c r="A261" s="44"/>
      <c r="B261" s="45"/>
      <c r="C261" s="45"/>
      <c r="D261" s="45"/>
      <c r="E261" s="45"/>
      <c r="F261" s="45"/>
      <c r="G261" s="45"/>
      <c r="H261" s="45"/>
      <c r="I261" s="45"/>
      <c r="J261" s="45"/>
      <c r="K261" s="45"/>
      <c r="L261" s="45"/>
      <c r="M261" s="45"/>
      <c r="N261" s="45"/>
      <c r="O261" s="45"/>
      <c r="P261" s="45"/>
      <c r="Q261" s="45"/>
      <c r="R261" s="45"/>
      <c r="S261" s="45"/>
      <c r="T261" s="45"/>
    </row>
    <row r="262" spans="1:20" ht="409.5" hidden="1" customHeight="1">
      <c r="A262" s="44"/>
      <c r="B262" s="45"/>
      <c r="C262" s="45"/>
      <c r="D262" s="45"/>
      <c r="E262" s="45"/>
      <c r="F262" s="45"/>
      <c r="G262" s="45"/>
      <c r="H262" s="45"/>
      <c r="I262" s="45"/>
      <c r="J262" s="45"/>
      <c r="K262" s="45"/>
      <c r="L262" s="45"/>
      <c r="M262" s="45"/>
      <c r="N262" s="45"/>
      <c r="O262" s="45"/>
      <c r="P262" s="45"/>
      <c r="Q262" s="45"/>
      <c r="R262" s="45"/>
      <c r="S262" s="45"/>
      <c r="T262" s="45"/>
    </row>
    <row r="263" spans="1:20" ht="409.5" hidden="1" customHeight="1">
      <c r="A263" s="44"/>
      <c r="B263" s="45"/>
      <c r="C263" s="45"/>
      <c r="D263" s="45"/>
      <c r="E263" s="45"/>
      <c r="F263" s="45"/>
      <c r="G263" s="45"/>
      <c r="H263" s="45"/>
      <c r="I263" s="45"/>
      <c r="J263" s="45"/>
      <c r="K263" s="45"/>
      <c r="L263" s="45"/>
      <c r="M263" s="45"/>
      <c r="N263" s="45"/>
      <c r="O263" s="45"/>
      <c r="P263" s="45"/>
      <c r="Q263" s="45"/>
      <c r="R263" s="45"/>
      <c r="S263" s="45"/>
      <c r="T263" s="45"/>
    </row>
    <row r="264" spans="1:20" ht="409.5" hidden="1" customHeight="1">
      <c r="A264" s="44"/>
      <c r="B264" s="45"/>
      <c r="C264" s="45"/>
      <c r="D264" s="45"/>
      <c r="E264" s="45"/>
      <c r="F264" s="45"/>
      <c r="G264" s="45"/>
      <c r="H264" s="45"/>
      <c r="I264" s="45"/>
      <c r="J264" s="45"/>
      <c r="K264" s="45"/>
      <c r="L264" s="45"/>
      <c r="M264" s="45"/>
      <c r="N264" s="45"/>
      <c r="O264" s="45"/>
      <c r="P264" s="45"/>
      <c r="Q264" s="45"/>
      <c r="R264" s="45"/>
      <c r="S264" s="45"/>
      <c r="T264" s="45"/>
    </row>
    <row r="265" spans="1:20" ht="409.5" hidden="1" customHeight="1">
      <c r="A265" s="44"/>
      <c r="B265" s="45"/>
      <c r="C265" s="45"/>
      <c r="D265" s="45"/>
      <c r="E265" s="45"/>
      <c r="F265" s="45"/>
      <c r="G265" s="45"/>
      <c r="H265" s="45"/>
      <c r="I265" s="45"/>
      <c r="J265" s="45"/>
      <c r="K265" s="45"/>
      <c r="L265" s="45"/>
      <c r="M265" s="45"/>
      <c r="N265" s="45"/>
      <c r="O265" s="45"/>
      <c r="P265" s="45"/>
      <c r="Q265" s="45"/>
      <c r="R265" s="45"/>
      <c r="S265" s="45"/>
      <c r="T265" s="45"/>
    </row>
    <row r="266" spans="1:20" ht="409.5" hidden="1" customHeight="1">
      <c r="A266" s="44"/>
      <c r="B266" s="45"/>
      <c r="C266" s="45"/>
      <c r="D266" s="45"/>
      <c r="E266" s="45"/>
      <c r="F266" s="45"/>
      <c r="G266" s="45"/>
      <c r="H266" s="45"/>
      <c r="I266" s="45"/>
      <c r="J266" s="45"/>
      <c r="K266" s="45"/>
      <c r="L266" s="45"/>
      <c r="M266" s="45"/>
      <c r="N266" s="45"/>
      <c r="O266" s="45"/>
      <c r="P266" s="45"/>
      <c r="Q266" s="45"/>
      <c r="R266" s="45"/>
      <c r="S266" s="45"/>
      <c r="T266" s="45"/>
    </row>
    <row r="267" spans="1:20" ht="409.5" hidden="1" customHeight="1">
      <c r="A267" s="44"/>
      <c r="B267" s="45"/>
      <c r="C267" s="45"/>
      <c r="D267" s="45"/>
      <c r="E267" s="45"/>
      <c r="F267" s="45"/>
      <c r="G267" s="45"/>
      <c r="H267" s="45"/>
      <c r="I267" s="45"/>
      <c r="J267" s="45"/>
      <c r="K267" s="45"/>
      <c r="L267" s="45"/>
      <c r="M267" s="45"/>
      <c r="N267" s="45"/>
      <c r="O267" s="45"/>
      <c r="P267" s="45"/>
      <c r="Q267" s="45"/>
      <c r="R267" s="45"/>
      <c r="S267" s="45"/>
      <c r="T267" s="45"/>
    </row>
    <row r="268" spans="1:20" ht="409.5" hidden="1" customHeight="1">
      <c r="A268" s="44"/>
      <c r="B268" s="45"/>
      <c r="C268" s="45"/>
      <c r="D268" s="45"/>
      <c r="E268" s="45"/>
      <c r="F268" s="45"/>
      <c r="G268" s="45"/>
      <c r="H268" s="45"/>
      <c r="I268" s="45"/>
      <c r="J268" s="45"/>
      <c r="K268" s="45"/>
      <c r="L268" s="45"/>
      <c r="M268" s="45"/>
      <c r="N268" s="45"/>
      <c r="O268" s="45"/>
      <c r="P268" s="45"/>
      <c r="Q268" s="45"/>
      <c r="R268" s="45"/>
      <c r="S268" s="45"/>
      <c r="T268" s="45"/>
    </row>
    <row r="269" spans="1:20" ht="409.5" hidden="1" customHeight="1">
      <c r="A269" s="44"/>
      <c r="B269" s="45"/>
      <c r="C269" s="45"/>
      <c r="D269" s="45"/>
      <c r="E269" s="45"/>
      <c r="F269" s="45"/>
      <c r="G269" s="45"/>
      <c r="H269" s="45"/>
      <c r="I269" s="45"/>
      <c r="J269" s="45"/>
      <c r="K269" s="45"/>
      <c r="L269" s="45"/>
      <c r="M269" s="45"/>
      <c r="N269" s="45"/>
      <c r="O269" s="45"/>
      <c r="P269" s="45"/>
      <c r="Q269" s="45"/>
      <c r="R269" s="45"/>
      <c r="S269" s="45"/>
      <c r="T269" s="45"/>
    </row>
    <row r="270" spans="1:20" ht="17.100000000000001" customHeight="1">
      <c r="A270" s="44"/>
      <c r="B270" s="45"/>
      <c r="C270" s="45"/>
      <c r="D270" s="45"/>
      <c r="E270" s="45"/>
      <c r="F270" s="45"/>
      <c r="G270" s="45"/>
      <c r="H270" s="45"/>
      <c r="I270" s="45"/>
      <c r="J270" s="45"/>
      <c r="K270" s="45"/>
      <c r="L270" s="45"/>
      <c r="M270" s="45"/>
      <c r="N270" s="45"/>
      <c r="O270" s="45"/>
      <c r="P270" s="45"/>
      <c r="Q270" s="45"/>
      <c r="R270" s="45"/>
      <c r="S270" s="45"/>
      <c r="T270" s="45"/>
    </row>
    <row r="271" spans="1:20" ht="17.100000000000001" customHeight="1">
      <c r="A271" s="44"/>
      <c r="B271" s="45"/>
      <c r="C271" s="45"/>
      <c r="D271" s="45"/>
      <c r="E271" s="45"/>
      <c r="F271" s="45"/>
      <c r="G271" s="45"/>
      <c r="H271" s="45"/>
      <c r="I271" s="45"/>
      <c r="J271" s="45"/>
      <c r="K271" s="45"/>
      <c r="L271" s="45"/>
      <c r="M271" s="45"/>
      <c r="N271" s="45"/>
      <c r="O271" s="45"/>
      <c r="P271" s="45"/>
      <c r="Q271" s="45"/>
      <c r="R271" s="45"/>
      <c r="S271" s="45"/>
      <c r="T271" s="45"/>
    </row>
    <row r="272" spans="1:20" ht="17.100000000000001" customHeight="1">
      <c r="A272" s="44"/>
      <c r="B272" s="45"/>
      <c r="C272" s="45"/>
      <c r="D272" s="45"/>
      <c r="E272" s="45"/>
      <c r="F272" s="45"/>
      <c r="G272" s="45"/>
      <c r="H272" s="45"/>
      <c r="I272" s="45"/>
      <c r="J272" s="45"/>
      <c r="K272" s="45"/>
      <c r="L272" s="45"/>
      <c r="M272" s="45"/>
      <c r="N272" s="45"/>
      <c r="O272" s="45"/>
      <c r="P272" s="45"/>
      <c r="Q272" s="45"/>
      <c r="R272" s="45"/>
      <c r="S272" s="45"/>
      <c r="T272" s="45"/>
    </row>
    <row r="273" spans="1:20" ht="17.100000000000001" customHeight="1">
      <c r="A273" s="44"/>
      <c r="B273" s="63"/>
      <c r="C273" s="63"/>
      <c r="D273" s="63"/>
      <c r="E273" s="63"/>
      <c r="F273" s="63"/>
      <c r="G273" s="63"/>
      <c r="H273" s="63"/>
      <c r="I273" s="63"/>
      <c r="J273" s="63"/>
      <c r="K273" s="63"/>
      <c r="L273" s="63"/>
      <c r="M273" s="63"/>
      <c r="N273" s="63"/>
      <c r="O273" s="63"/>
      <c r="P273" s="63"/>
      <c r="Q273" s="63"/>
      <c r="R273" s="63"/>
      <c r="S273" s="63"/>
      <c r="T273" s="63"/>
    </row>
    <row r="274" spans="1:20" ht="17.100000000000001" customHeight="1">
      <c r="A274" s="44"/>
      <c r="B274" s="63"/>
      <c r="C274" s="63"/>
      <c r="D274" s="63"/>
      <c r="E274" s="63"/>
      <c r="F274" s="63"/>
      <c r="G274" s="63"/>
      <c r="H274" s="63"/>
      <c r="I274" s="63"/>
      <c r="J274" s="63"/>
      <c r="K274" s="63"/>
      <c r="L274" s="63"/>
      <c r="M274" s="63"/>
      <c r="N274" s="63"/>
      <c r="O274" s="63"/>
      <c r="P274" s="63"/>
      <c r="Q274" s="63"/>
      <c r="R274" s="63"/>
      <c r="S274" s="63"/>
      <c r="T274" s="63"/>
    </row>
    <row r="275" spans="1:20" ht="17.100000000000001" customHeight="1">
      <c r="A275" s="44"/>
      <c r="B275" s="63"/>
      <c r="C275" s="63"/>
      <c r="D275" s="63"/>
      <c r="E275" s="63"/>
      <c r="F275" s="63"/>
      <c r="G275" s="63"/>
      <c r="H275" s="63"/>
      <c r="I275" s="63"/>
      <c r="J275" s="63"/>
      <c r="K275" s="63"/>
      <c r="L275" s="63"/>
      <c r="M275" s="63"/>
      <c r="N275" s="63"/>
      <c r="O275" s="63"/>
      <c r="P275" s="63"/>
      <c r="Q275" s="63"/>
      <c r="R275" s="63"/>
      <c r="S275" s="63"/>
      <c r="T275" s="63"/>
    </row>
    <row r="276" spans="1:20" ht="17.100000000000001" customHeight="1">
      <c r="A276" s="44"/>
      <c r="B276" s="63"/>
      <c r="C276" s="63"/>
      <c r="D276" s="63"/>
      <c r="E276" s="63"/>
      <c r="F276" s="63"/>
      <c r="G276" s="63"/>
      <c r="H276" s="63"/>
      <c r="I276" s="63"/>
      <c r="J276" s="63"/>
      <c r="K276" s="63"/>
      <c r="L276" s="63"/>
      <c r="M276" s="63"/>
      <c r="N276" s="63"/>
      <c r="O276" s="63"/>
      <c r="P276" s="63"/>
      <c r="Q276" s="63"/>
      <c r="R276" s="63"/>
      <c r="S276" s="63"/>
      <c r="T276" s="63"/>
    </row>
    <row r="277" spans="1:20" ht="17.100000000000001" customHeight="1">
      <c r="A277" s="44"/>
      <c r="B277" s="63"/>
      <c r="C277" s="63"/>
      <c r="D277" s="63"/>
      <c r="E277" s="63"/>
      <c r="F277" s="63"/>
      <c r="G277" s="63"/>
      <c r="H277" s="63"/>
      <c r="I277" s="63"/>
      <c r="J277" s="63"/>
      <c r="K277" s="63"/>
      <c r="L277" s="63"/>
      <c r="M277" s="63"/>
      <c r="N277" s="63"/>
      <c r="O277" s="63"/>
      <c r="P277" s="63"/>
      <c r="Q277" s="63"/>
      <c r="R277" s="63"/>
      <c r="S277" s="63"/>
      <c r="T277" s="63"/>
    </row>
    <row r="278" spans="1:20" ht="17.100000000000001" customHeight="1">
      <c r="A278" s="44"/>
      <c r="B278" s="63"/>
      <c r="C278" s="63"/>
      <c r="D278" s="63"/>
      <c r="E278" s="63"/>
      <c r="F278" s="63"/>
      <c r="G278" s="63"/>
      <c r="H278" s="63"/>
      <c r="I278" s="63"/>
      <c r="J278" s="63"/>
      <c r="K278" s="63"/>
      <c r="L278" s="63"/>
      <c r="M278" s="63"/>
      <c r="N278" s="63"/>
      <c r="O278" s="63"/>
      <c r="P278" s="63"/>
      <c r="Q278" s="63"/>
      <c r="R278" s="63"/>
      <c r="S278" s="63"/>
      <c r="T278" s="63"/>
    </row>
    <row r="279" spans="1:20" ht="17.100000000000001" customHeight="1">
      <c r="A279" s="44"/>
      <c r="B279" s="63"/>
      <c r="C279" s="63"/>
      <c r="D279" s="63"/>
      <c r="E279" s="63"/>
      <c r="F279" s="63"/>
      <c r="G279" s="63"/>
      <c r="H279" s="63"/>
      <c r="I279" s="63"/>
      <c r="J279" s="63"/>
      <c r="K279" s="63"/>
      <c r="L279" s="63"/>
      <c r="M279" s="63"/>
      <c r="N279" s="63"/>
      <c r="O279" s="63"/>
      <c r="P279" s="63"/>
      <c r="Q279" s="63"/>
      <c r="R279" s="63"/>
      <c r="S279" s="63"/>
      <c r="T279" s="63"/>
    </row>
    <row r="280" spans="1:20" ht="17.100000000000001" customHeight="1">
      <c r="A280" s="44"/>
      <c r="B280" s="63"/>
      <c r="C280" s="63"/>
      <c r="D280" s="63"/>
      <c r="E280" s="63"/>
      <c r="F280" s="63"/>
      <c r="G280" s="63"/>
      <c r="H280" s="63"/>
      <c r="I280" s="63"/>
      <c r="J280" s="63"/>
      <c r="K280" s="63"/>
      <c r="L280" s="63"/>
      <c r="M280" s="63"/>
      <c r="N280" s="63"/>
      <c r="O280" s="63"/>
      <c r="P280" s="63"/>
      <c r="Q280" s="63"/>
      <c r="R280" s="63"/>
      <c r="S280" s="63"/>
      <c r="T280" s="63"/>
    </row>
    <row r="281" spans="1:20" ht="17.100000000000001" customHeight="1">
      <c r="A281" s="44"/>
      <c r="B281" s="63"/>
      <c r="C281" s="63"/>
      <c r="D281" s="63"/>
      <c r="E281" s="63"/>
      <c r="F281" s="63"/>
      <c r="G281" s="63"/>
      <c r="H281" s="63"/>
      <c r="I281" s="63"/>
      <c r="J281" s="63"/>
      <c r="K281" s="63"/>
      <c r="L281" s="63"/>
      <c r="M281" s="63"/>
      <c r="N281" s="63"/>
      <c r="O281" s="63"/>
      <c r="P281" s="63"/>
      <c r="Q281" s="63"/>
      <c r="R281" s="63"/>
      <c r="S281" s="63"/>
      <c r="T281" s="63"/>
    </row>
    <row r="282" spans="1:20" ht="17.100000000000001" customHeight="1">
      <c r="A282" s="44"/>
      <c r="B282" s="63"/>
      <c r="C282" s="63"/>
      <c r="D282" s="63"/>
      <c r="E282" s="63"/>
      <c r="F282" s="63"/>
      <c r="G282" s="63"/>
      <c r="H282" s="63"/>
      <c r="I282" s="63"/>
      <c r="J282" s="63"/>
      <c r="K282" s="63"/>
      <c r="L282" s="63"/>
      <c r="M282" s="63"/>
      <c r="N282" s="63"/>
      <c r="O282" s="63"/>
      <c r="P282" s="63"/>
      <c r="Q282" s="63"/>
      <c r="R282" s="63"/>
      <c r="S282" s="63"/>
      <c r="T282" s="63"/>
    </row>
    <row r="283" spans="1:20" ht="17.100000000000001" customHeight="1">
      <c r="A283" s="44"/>
      <c r="B283" s="63"/>
      <c r="C283" s="63"/>
      <c r="D283" s="63"/>
      <c r="E283" s="63"/>
      <c r="F283" s="63"/>
      <c r="G283" s="63"/>
      <c r="H283" s="63"/>
      <c r="I283" s="63"/>
      <c r="J283" s="63"/>
      <c r="K283" s="63"/>
      <c r="L283" s="63"/>
      <c r="M283" s="63"/>
      <c r="N283" s="63"/>
      <c r="O283" s="63"/>
      <c r="P283" s="63"/>
      <c r="Q283" s="63"/>
      <c r="R283" s="63"/>
      <c r="S283" s="63"/>
      <c r="T283" s="63"/>
    </row>
    <row r="284" spans="1:20" ht="17.100000000000001" customHeight="1">
      <c r="A284" s="44"/>
      <c r="B284" s="63"/>
      <c r="C284" s="63"/>
      <c r="D284" s="63"/>
      <c r="E284" s="63"/>
      <c r="F284" s="63"/>
      <c r="G284" s="63"/>
      <c r="H284" s="63"/>
      <c r="I284" s="63"/>
      <c r="J284" s="63"/>
      <c r="K284" s="63"/>
      <c r="L284" s="63"/>
      <c r="M284" s="63"/>
      <c r="N284" s="63"/>
      <c r="O284" s="63"/>
      <c r="P284" s="63"/>
      <c r="Q284" s="63"/>
      <c r="R284" s="63"/>
      <c r="S284" s="63"/>
      <c r="T284" s="63"/>
    </row>
    <row r="285" spans="1:20" ht="17.100000000000001" customHeight="1">
      <c r="A285" s="44"/>
      <c r="B285" s="63"/>
      <c r="C285" s="63"/>
      <c r="D285" s="63"/>
      <c r="E285" s="63"/>
      <c r="F285" s="63"/>
      <c r="G285" s="63"/>
      <c r="H285" s="63"/>
      <c r="I285" s="63"/>
      <c r="J285" s="63"/>
      <c r="K285" s="63"/>
      <c r="L285" s="63"/>
      <c r="M285" s="63"/>
      <c r="N285" s="63"/>
      <c r="O285" s="63"/>
      <c r="P285" s="63"/>
      <c r="Q285" s="63"/>
      <c r="R285" s="63"/>
      <c r="S285" s="63"/>
      <c r="T285" s="63"/>
    </row>
    <row r="286" spans="1:20" ht="17.100000000000001" customHeight="1">
      <c r="A286" s="44"/>
      <c r="B286" s="63"/>
      <c r="C286" s="63"/>
      <c r="D286" s="63"/>
      <c r="E286" s="63"/>
      <c r="F286" s="63"/>
      <c r="G286" s="63"/>
      <c r="H286" s="63"/>
      <c r="I286" s="63"/>
      <c r="J286" s="63"/>
      <c r="K286" s="63"/>
      <c r="L286" s="63"/>
      <c r="M286" s="63"/>
      <c r="N286" s="63"/>
      <c r="O286" s="63"/>
      <c r="P286" s="63"/>
      <c r="Q286" s="63"/>
      <c r="R286" s="63"/>
      <c r="S286" s="63"/>
      <c r="T286" s="63"/>
    </row>
    <row r="287" spans="1:20" ht="17.100000000000001" customHeight="1">
      <c r="A287" s="44"/>
      <c r="B287" s="63"/>
      <c r="C287" s="63"/>
      <c r="D287" s="63"/>
      <c r="E287" s="63"/>
      <c r="F287" s="63"/>
      <c r="G287" s="63"/>
      <c r="H287" s="63"/>
      <c r="I287" s="63"/>
      <c r="J287" s="63"/>
      <c r="K287" s="63"/>
      <c r="L287" s="63"/>
      <c r="M287" s="63"/>
      <c r="N287" s="63"/>
      <c r="O287" s="63"/>
      <c r="P287" s="63"/>
      <c r="Q287" s="63"/>
      <c r="R287" s="63"/>
      <c r="S287" s="63"/>
      <c r="T287" s="63"/>
    </row>
    <row r="288" spans="1:20" ht="17.100000000000001" customHeight="1">
      <c r="A288" s="44"/>
      <c r="B288" s="63"/>
      <c r="C288" s="63"/>
      <c r="D288" s="63"/>
      <c r="E288" s="63"/>
      <c r="F288" s="63"/>
      <c r="G288" s="63"/>
      <c r="H288" s="63"/>
      <c r="I288" s="63"/>
      <c r="J288" s="63"/>
      <c r="K288" s="63"/>
      <c r="L288" s="63"/>
      <c r="M288" s="63"/>
      <c r="N288" s="63"/>
      <c r="O288" s="63"/>
      <c r="P288" s="63"/>
      <c r="Q288" s="63"/>
      <c r="R288" s="63"/>
      <c r="S288" s="63"/>
      <c r="T288" s="63"/>
    </row>
    <row r="289" spans="1:20" ht="17.100000000000001" customHeight="1">
      <c r="A289" s="44"/>
      <c r="B289" s="63"/>
      <c r="C289" s="63"/>
      <c r="D289" s="63"/>
      <c r="E289" s="63"/>
      <c r="F289" s="63"/>
      <c r="G289" s="63"/>
      <c r="H289" s="63"/>
      <c r="I289" s="63"/>
      <c r="J289" s="63"/>
      <c r="K289" s="63"/>
      <c r="L289" s="63"/>
      <c r="M289" s="63"/>
      <c r="N289" s="63"/>
      <c r="O289" s="63"/>
      <c r="P289" s="63"/>
      <c r="Q289" s="63"/>
      <c r="R289" s="63"/>
      <c r="S289" s="63"/>
      <c r="T289" s="63"/>
    </row>
    <row r="290" spans="1:20" ht="17.100000000000001" customHeight="1">
      <c r="A290" s="44"/>
      <c r="B290" s="63"/>
      <c r="C290" s="63"/>
      <c r="D290" s="63"/>
      <c r="E290" s="63"/>
      <c r="F290" s="63"/>
      <c r="G290" s="63"/>
      <c r="H290" s="63"/>
      <c r="I290" s="63"/>
      <c r="J290" s="63"/>
      <c r="K290" s="63"/>
      <c r="L290" s="63"/>
      <c r="M290" s="63"/>
      <c r="N290" s="63"/>
      <c r="O290" s="63"/>
      <c r="P290" s="63"/>
      <c r="Q290" s="63"/>
      <c r="R290" s="63"/>
      <c r="S290" s="63"/>
      <c r="T290" s="63"/>
    </row>
    <row r="291" spans="1:20" ht="17.100000000000001" customHeight="1">
      <c r="A291" s="43" t="s">
        <v>396</v>
      </c>
      <c r="B291" s="46">
        <v>859256</v>
      </c>
      <c r="C291" s="46">
        <v>658</v>
      </c>
      <c r="D291" s="46">
        <v>0</v>
      </c>
      <c r="E291" s="46">
        <v>49678</v>
      </c>
      <c r="F291" s="46">
        <v>-78991</v>
      </c>
      <c r="G291" s="46">
        <v>0</v>
      </c>
      <c r="H291" s="46">
        <v>30031</v>
      </c>
      <c r="I291" s="46">
        <v>31194</v>
      </c>
      <c r="J291" s="46">
        <v>0</v>
      </c>
      <c r="K291" s="46">
        <v>0</v>
      </c>
      <c r="L291" s="46">
        <v>-5190</v>
      </c>
      <c r="M291" s="46">
        <v>0</v>
      </c>
      <c r="N291" s="46">
        <v>-56450</v>
      </c>
      <c r="O291" s="46">
        <v>0</v>
      </c>
      <c r="P291" s="46">
        <v>30386</v>
      </c>
      <c r="Q291" s="46">
        <v>859914</v>
      </c>
      <c r="R291" s="46">
        <v>801591</v>
      </c>
      <c r="S291" s="46">
        <v>58323</v>
      </c>
      <c r="T291" s="46">
        <v>58323</v>
      </c>
    </row>
    <row r="292" spans="1:20" ht="15.6" customHeight="1"/>
  </sheetData>
  <mergeCells count="10">
    <mergeCell ref="A1:T1"/>
    <mergeCell ref="A2:T2"/>
    <mergeCell ref="A3:T3"/>
    <mergeCell ref="C4:P4"/>
    <mergeCell ref="A4:A5"/>
    <mergeCell ref="B4:B5"/>
    <mergeCell ref="Q4:Q5"/>
    <mergeCell ref="R4:R5"/>
    <mergeCell ref="S4:S5"/>
    <mergeCell ref="T4:T5"/>
  </mergeCells>
  <phoneticPr fontId="36" type="noConversion"/>
  <printOptions horizontalCentered="1" verticalCentered="1" gridLines="1"/>
  <pageMargins left="2.5" right="1.5" top="1" bottom="1" header="0" footer="0"/>
  <pageSetup scale="80" orientation="landscape" blackAndWhite="1"/>
  <headerFooter alignWithMargins="0">
    <oddHeader>&amp;C@$</oddHeader>
    <oddFooter>&amp;C@&amp;- &amp;P&amp;-$</oddFooter>
  </headerFooter>
</worksheet>
</file>

<file path=xl/worksheets/sheet60.xml><?xml version="1.0" encoding="utf-8"?>
<worksheet xmlns="http://schemas.openxmlformats.org/spreadsheetml/2006/main" xmlns:r="http://schemas.openxmlformats.org/officeDocument/2006/relationships">
  <dimension ref="A1:D21"/>
  <sheetViews>
    <sheetView workbookViewId="0"/>
  </sheetViews>
  <sheetFormatPr defaultColWidth="10.42578125" defaultRowHeight="14.25"/>
  <cols>
    <col min="1" max="1" width="22.28515625" style="4" customWidth="1"/>
    <col min="2" max="4" width="30.28515625" style="4" customWidth="1"/>
    <col min="5" max="252" width="10.42578125" style="4" customWidth="1"/>
    <col min="253" max="16384" width="10.42578125" style="4"/>
  </cols>
  <sheetData>
    <row r="1" spans="1:4" ht="18.75" customHeight="1">
      <c r="A1" s="5" t="s">
        <v>3167</v>
      </c>
      <c r="B1" s="5"/>
      <c r="C1" s="5"/>
      <c r="D1" s="5"/>
    </row>
    <row r="2" spans="1:4">
      <c r="D2" s="6" t="s">
        <v>2957</v>
      </c>
    </row>
    <row r="3" spans="1:4" ht="36.950000000000003" customHeight="1">
      <c r="A3" s="7" t="s">
        <v>3149</v>
      </c>
      <c r="B3" s="7" t="s">
        <v>3063</v>
      </c>
      <c r="C3" s="7" t="s">
        <v>3066</v>
      </c>
      <c r="D3" s="8" t="s">
        <v>3069</v>
      </c>
    </row>
    <row r="4" spans="1:4" ht="18.75" customHeight="1">
      <c r="A4" s="9" t="s">
        <v>3168</v>
      </c>
      <c r="B4" s="10">
        <v>1575458</v>
      </c>
      <c r="C4" s="10">
        <v>2275306</v>
      </c>
      <c r="D4" s="12">
        <v>1981165</v>
      </c>
    </row>
    <row r="5" spans="1:4" ht="18.75" customHeight="1">
      <c r="A5" s="9" t="s">
        <v>1978</v>
      </c>
      <c r="B5" s="10">
        <v>1049423</v>
      </c>
      <c r="C5" s="10">
        <v>1476300</v>
      </c>
      <c r="D5" s="12">
        <v>1308519</v>
      </c>
    </row>
    <row r="6" spans="1:4" ht="18.75" customHeight="1">
      <c r="A6" s="9" t="s">
        <v>3169</v>
      </c>
      <c r="B6" s="10">
        <v>526035</v>
      </c>
      <c r="C6" s="10">
        <v>799006</v>
      </c>
      <c r="D6" s="12">
        <v>672646</v>
      </c>
    </row>
    <row r="7" spans="1:4" ht="18.75" customHeight="1">
      <c r="A7" s="9" t="s">
        <v>3152</v>
      </c>
      <c r="B7" s="10">
        <v>36296</v>
      </c>
      <c r="C7" s="10">
        <v>46585</v>
      </c>
      <c r="D7" s="12">
        <v>41587</v>
      </c>
    </row>
    <row r="8" spans="1:4" ht="18.75" customHeight="1">
      <c r="A8" s="9" t="s">
        <v>3153</v>
      </c>
      <c r="B8" s="10">
        <v>33954</v>
      </c>
      <c r="C8" s="10">
        <v>76800</v>
      </c>
      <c r="D8" s="12">
        <v>49588</v>
      </c>
    </row>
    <row r="9" spans="1:4" ht="18.75" customHeight="1">
      <c r="A9" s="9" t="s">
        <v>3154</v>
      </c>
      <c r="B9" s="10">
        <v>40752</v>
      </c>
      <c r="C9" s="10">
        <v>60000</v>
      </c>
      <c r="D9" s="12">
        <v>39485</v>
      </c>
    </row>
    <row r="10" spans="1:4" ht="18.75" customHeight="1">
      <c r="A10" s="9" t="s">
        <v>3155</v>
      </c>
      <c r="B10" s="10">
        <v>36991</v>
      </c>
      <c r="C10" s="10">
        <v>55200</v>
      </c>
      <c r="D10" s="12">
        <v>37889</v>
      </c>
    </row>
    <row r="11" spans="1:4" ht="18.75" customHeight="1">
      <c r="A11" s="9" t="s">
        <v>3156</v>
      </c>
      <c r="B11" s="10">
        <v>20088</v>
      </c>
      <c r="C11" s="10">
        <v>36900</v>
      </c>
      <c r="D11" s="12">
        <v>28688</v>
      </c>
    </row>
    <row r="12" spans="1:4" ht="18.75" customHeight="1">
      <c r="A12" s="9" t="s">
        <v>3157</v>
      </c>
      <c r="B12" s="10">
        <v>36574</v>
      </c>
      <c r="C12" s="10">
        <v>71300</v>
      </c>
      <c r="D12" s="12">
        <v>66127</v>
      </c>
    </row>
    <row r="13" spans="1:4" ht="18.75" customHeight="1">
      <c r="A13" s="9" t="s">
        <v>3158</v>
      </c>
      <c r="B13" s="10">
        <v>43523</v>
      </c>
      <c r="C13" s="10">
        <v>56100</v>
      </c>
      <c r="D13" s="12">
        <v>51484</v>
      </c>
    </row>
    <row r="14" spans="1:4" ht="18.75" customHeight="1">
      <c r="A14" s="9" t="s">
        <v>3159</v>
      </c>
      <c r="B14" s="10">
        <v>54006</v>
      </c>
      <c r="C14" s="10">
        <v>66700</v>
      </c>
      <c r="D14" s="12">
        <v>62732</v>
      </c>
    </row>
    <row r="15" spans="1:4" ht="18.75" customHeight="1">
      <c r="A15" s="9" t="s">
        <v>3160</v>
      </c>
      <c r="B15" s="10">
        <v>127751</v>
      </c>
      <c r="C15" s="10">
        <v>169700</v>
      </c>
      <c r="D15" s="12">
        <v>159732</v>
      </c>
    </row>
    <row r="16" spans="1:4" ht="18.75" customHeight="1">
      <c r="A16" s="9" t="s">
        <v>3161</v>
      </c>
      <c r="B16" s="10">
        <v>34232</v>
      </c>
      <c r="C16" s="10">
        <v>47800</v>
      </c>
      <c r="D16" s="12">
        <v>39228</v>
      </c>
    </row>
    <row r="17" spans="1:4" ht="18.75" customHeight="1">
      <c r="A17" s="9" t="s">
        <v>3162</v>
      </c>
      <c r="B17" s="10">
        <v>19610</v>
      </c>
      <c r="C17" s="10">
        <v>28621</v>
      </c>
      <c r="D17" s="12">
        <v>21630</v>
      </c>
    </row>
    <row r="18" spans="1:4" ht="18.75" customHeight="1">
      <c r="A18" s="9" t="s">
        <v>3163</v>
      </c>
      <c r="B18" s="10">
        <v>42258</v>
      </c>
      <c r="C18" s="10">
        <v>83200</v>
      </c>
      <c r="D18" s="12">
        <v>74476</v>
      </c>
    </row>
    <row r="19" spans="1:4" ht="18.75" customHeight="1">
      <c r="A19" s="9" t="s">
        <v>3164</v>
      </c>
      <c r="B19" s="10">
        <v>0</v>
      </c>
      <c r="C19" s="10">
        <v>0</v>
      </c>
      <c r="D19" s="12">
        <v>0</v>
      </c>
    </row>
    <row r="20" spans="1:4" ht="18.75" customHeight="1">
      <c r="A20" s="9" t="s">
        <v>3165</v>
      </c>
      <c r="B20" s="13">
        <v>0</v>
      </c>
      <c r="C20" s="13">
        <v>0</v>
      </c>
      <c r="D20" s="14">
        <v>0</v>
      </c>
    </row>
    <row r="21" spans="1:4" ht="18.75" customHeight="1">
      <c r="A21" s="16" t="s">
        <v>3166</v>
      </c>
      <c r="B21" s="17">
        <v>0</v>
      </c>
      <c r="C21" s="20">
        <v>100</v>
      </c>
      <c r="D21" s="19">
        <v>0</v>
      </c>
    </row>
  </sheetData>
  <phoneticPr fontId="36" type="noConversion"/>
  <pageMargins left="0.75" right="0.75" top="1" bottom="1" header="0.51180555555555596" footer="0.51180555555555596"/>
  <pageSetup paperSize="9" orientation="portrait"/>
  <headerFooter alignWithMargins="0"/>
</worksheet>
</file>

<file path=xl/worksheets/sheet61.xml><?xml version="1.0" encoding="utf-8"?>
<worksheet xmlns="http://schemas.openxmlformats.org/spreadsheetml/2006/main" xmlns:r="http://schemas.openxmlformats.org/officeDocument/2006/relationships">
  <dimension ref="A1:G21"/>
  <sheetViews>
    <sheetView workbookViewId="0"/>
  </sheetViews>
  <sheetFormatPr defaultColWidth="10.42578125" defaultRowHeight="14.25"/>
  <cols>
    <col min="1" max="1" width="22.28515625" style="4" customWidth="1"/>
    <col min="2" max="7" width="29.5703125" style="4" customWidth="1"/>
    <col min="8" max="248" width="10.42578125" style="4" customWidth="1"/>
    <col min="249" max="16384" width="10.42578125" style="4"/>
  </cols>
  <sheetData>
    <row r="1" spans="1:7" ht="18.75" customHeight="1">
      <c r="A1" s="5" t="s">
        <v>3170</v>
      </c>
      <c r="B1" s="5"/>
      <c r="C1" s="5"/>
      <c r="D1" s="5"/>
      <c r="E1" s="5"/>
      <c r="F1" s="5"/>
      <c r="G1" s="5"/>
    </row>
    <row r="2" spans="1:7">
      <c r="G2" s="6" t="s">
        <v>2957</v>
      </c>
    </row>
    <row r="3" spans="1:7" ht="28.5">
      <c r="A3" s="7" t="s">
        <v>3149</v>
      </c>
      <c r="B3" s="7" t="s">
        <v>3171</v>
      </c>
      <c r="C3" s="7" t="s">
        <v>3172</v>
      </c>
      <c r="D3" s="7" t="s">
        <v>3173</v>
      </c>
      <c r="E3" s="7" t="s">
        <v>3174</v>
      </c>
      <c r="F3" s="7" t="s">
        <v>3175</v>
      </c>
      <c r="G3" s="8" t="s">
        <v>3176</v>
      </c>
    </row>
    <row r="4" spans="1:7" ht="18.75" customHeight="1">
      <c r="A4" s="9" t="s">
        <v>3168</v>
      </c>
      <c r="B4" s="10">
        <v>215741</v>
      </c>
      <c r="C4" s="10">
        <v>66387</v>
      </c>
      <c r="D4" s="11">
        <v>35844</v>
      </c>
      <c r="E4" s="10">
        <v>329550</v>
      </c>
      <c r="F4" s="10">
        <v>30481</v>
      </c>
      <c r="G4" s="12">
        <v>15779</v>
      </c>
    </row>
    <row r="5" spans="1:7" ht="18.75" customHeight="1">
      <c r="A5" s="9" t="s">
        <v>1978</v>
      </c>
      <c r="B5" s="10">
        <v>133514</v>
      </c>
      <c r="C5" s="10">
        <v>31084</v>
      </c>
      <c r="D5" s="11">
        <v>21894</v>
      </c>
      <c r="E5" s="10">
        <v>182550</v>
      </c>
      <c r="F5" s="10">
        <v>26159</v>
      </c>
      <c r="G5" s="12">
        <v>13472</v>
      </c>
    </row>
    <row r="6" spans="1:7" ht="18.75" customHeight="1">
      <c r="A6" s="9" t="s">
        <v>3169</v>
      </c>
      <c r="B6" s="10">
        <v>82227</v>
      </c>
      <c r="C6" s="10">
        <v>35303</v>
      </c>
      <c r="D6" s="11">
        <v>13950</v>
      </c>
      <c r="E6" s="10">
        <v>147000</v>
      </c>
      <c r="F6" s="10">
        <v>4322</v>
      </c>
      <c r="G6" s="12">
        <v>2307</v>
      </c>
    </row>
    <row r="7" spans="1:7" ht="18.75" customHeight="1">
      <c r="A7" s="9" t="s">
        <v>3152</v>
      </c>
      <c r="B7" s="10">
        <v>5922</v>
      </c>
      <c r="C7" s="10">
        <v>1116</v>
      </c>
      <c r="D7" s="11">
        <v>1029</v>
      </c>
      <c r="E7" s="10">
        <v>6000</v>
      </c>
      <c r="F7" s="13">
        <v>0</v>
      </c>
      <c r="G7" s="12">
        <v>76</v>
      </c>
    </row>
    <row r="8" spans="1:7" ht="18.75" customHeight="1">
      <c r="A8" s="9" t="s">
        <v>3153</v>
      </c>
      <c r="B8" s="10">
        <v>5310</v>
      </c>
      <c r="C8" s="10">
        <v>1676</v>
      </c>
      <c r="D8" s="11">
        <v>1086</v>
      </c>
      <c r="E8" s="10">
        <v>12500</v>
      </c>
      <c r="F8" s="10">
        <v>500</v>
      </c>
      <c r="G8" s="12">
        <v>32</v>
      </c>
    </row>
    <row r="9" spans="1:7" ht="18.75" customHeight="1">
      <c r="A9" s="9" t="s">
        <v>3154</v>
      </c>
      <c r="B9" s="10">
        <v>526</v>
      </c>
      <c r="C9" s="10">
        <v>534</v>
      </c>
      <c r="D9" s="11">
        <v>922</v>
      </c>
      <c r="E9" s="10">
        <v>13000</v>
      </c>
      <c r="F9" s="13">
        <v>0</v>
      </c>
      <c r="G9" s="14">
        <v>0</v>
      </c>
    </row>
    <row r="10" spans="1:7" ht="18.75" customHeight="1">
      <c r="A10" s="9" t="s">
        <v>3155</v>
      </c>
      <c r="B10" s="10">
        <v>849</v>
      </c>
      <c r="C10" s="10">
        <v>800</v>
      </c>
      <c r="D10" s="11">
        <v>719</v>
      </c>
      <c r="E10" s="10">
        <v>10000</v>
      </c>
      <c r="F10" s="13">
        <v>0</v>
      </c>
      <c r="G10" s="12">
        <v>191</v>
      </c>
    </row>
    <row r="11" spans="1:7" ht="18.75" customHeight="1">
      <c r="A11" s="9" t="s">
        <v>3156</v>
      </c>
      <c r="B11" s="10">
        <v>3186</v>
      </c>
      <c r="C11" s="10">
        <v>877</v>
      </c>
      <c r="D11" s="11">
        <v>338</v>
      </c>
      <c r="E11" s="10">
        <v>9000</v>
      </c>
      <c r="F11" s="13">
        <v>0</v>
      </c>
      <c r="G11" s="12">
        <v>285</v>
      </c>
    </row>
    <row r="12" spans="1:7" ht="18.75" customHeight="1">
      <c r="A12" s="9" t="s">
        <v>3157</v>
      </c>
      <c r="B12" s="10">
        <v>5590</v>
      </c>
      <c r="C12" s="10">
        <v>788</v>
      </c>
      <c r="D12" s="11">
        <v>988</v>
      </c>
      <c r="E12" s="10">
        <v>25000</v>
      </c>
      <c r="F12" s="10">
        <v>212</v>
      </c>
      <c r="G12" s="12">
        <v>211</v>
      </c>
    </row>
    <row r="13" spans="1:7" ht="18.75" customHeight="1">
      <c r="A13" s="9" t="s">
        <v>3158</v>
      </c>
      <c r="B13" s="10">
        <v>485</v>
      </c>
      <c r="C13" s="10">
        <v>342</v>
      </c>
      <c r="D13" s="11">
        <v>875</v>
      </c>
      <c r="E13" s="10">
        <v>8700</v>
      </c>
      <c r="F13" s="10">
        <v>810</v>
      </c>
      <c r="G13" s="12">
        <v>609</v>
      </c>
    </row>
    <row r="14" spans="1:7" ht="18.75" customHeight="1">
      <c r="A14" s="9" t="s">
        <v>3159</v>
      </c>
      <c r="B14" s="10">
        <v>16036</v>
      </c>
      <c r="C14" s="10">
        <v>10299</v>
      </c>
      <c r="D14" s="11">
        <v>1533</v>
      </c>
      <c r="E14" s="10">
        <v>5800</v>
      </c>
      <c r="F14" s="10">
        <v>2800</v>
      </c>
      <c r="G14" s="12">
        <v>415</v>
      </c>
    </row>
    <row r="15" spans="1:7" ht="18.75" customHeight="1">
      <c r="A15" s="9" t="s">
        <v>3160</v>
      </c>
      <c r="B15" s="10">
        <v>31500</v>
      </c>
      <c r="C15" s="10">
        <v>10519</v>
      </c>
      <c r="D15" s="11">
        <v>3804</v>
      </c>
      <c r="E15" s="10">
        <v>11000</v>
      </c>
      <c r="F15" s="13">
        <v>0</v>
      </c>
      <c r="G15" s="12">
        <v>343</v>
      </c>
    </row>
    <row r="16" spans="1:7" ht="18.75" customHeight="1">
      <c r="A16" s="9" t="s">
        <v>3161</v>
      </c>
      <c r="B16" s="10">
        <v>5265</v>
      </c>
      <c r="C16" s="10">
        <v>3540</v>
      </c>
      <c r="D16" s="11">
        <v>890</v>
      </c>
      <c r="E16" s="10">
        <v>5000</v>
      </c>
      <c r="F16" s="13">
        <v>0</v>
      </c>
      <c r="G16" s="12">
        <v>145</v>
      </c>
    </row>
    <row r="17" spans="1:7" ht="18.75" customHeight="1">
      <c r="A17" s="9" t="s">
        <v>3162</v>
      </c>
      <c r="B17" s="10">
        <v>548</v>
      </c>
      <c r="C17" s="13">
        <v>0</v>
      </c>
      <c r="D17" s="11">
        <v>450</v>
      </c>
      <c r="E17" s="10">
        <v>9000</v>
      </c>
      <c r="F17" s="13">
        <v>0</v>
      </c>
      <c r="G17" s="14">
        <v>0</v>
      </c>
    </row>
    <row r="18" spans="1:7" ht="18.75" customHeight="1">
      <c r="A18" s="9" t="s">
        <v>3163</v>
      </c>
      <c r="B18" s="10">
        <v>7010</v>
      </c>
      <c r="C18" s="10">
        <v>4812</v>
      </c>
      <c r="D18" s="11">
        <v>1316</v>
      </c>
      <c r="E18" s="10">
        <v>32000</v>
      </c>
      <c r="F18" s="13">
        <v>0</v>
      </c>
      <c r="G18" s="14">
        <v>0</v>
      </c>
    </row>
    <row r="19" spans="1:7" ht="18.75" customHeight="1">
      <c r="A19" s="9" t="s">
        <v>3164</v>
      </c>
      <c r="B19" s="10">
        <v>0</v>
      </c>
      <c r="C19" s="10">
        <v>0</v>
      </c>
      <c r="D19" s="11">
        <v>0</v>
      </c>
      <c r="E19" s="10">
        <v>0</v>
      </c>
      <c r="F19" s="10">
        <v>0</v>
      </c>
      <c r="G19" s="12">
        <v>0</v>
      </c>
    </row>
    <row r="20" spans="1:7" ht="18.75" customHeight="1">
      <c r="A20" s="9" t="s">
        <v>3165</v>
      </c>
      <c r="B20" s="13">
        <v>0</v>
      </c>
      <c r="C20" s="13">
        <v>0</v>
      </c>
      <c r="D20" s="15">
        <v>0</v>
      </c>
      <c r="E20" s="13">
        <v>0</v>
      </c>
      <c r="F20" s="13">
        <v>0</v>
      </c>
      <c r="G20" s="14">
        <v>0</v>
      </c>
    </row>
    <row r="21" spans="1:7" ht="18.75" customHeight="1">
      <c r="A21" s="16" t="s">
        <v>3166</v>
      </c>
      <c r="B21" s="17">
        <v>0</v>
      </c>
      <c r="C21" s="17">
        <v>0</v>
      </c>
      <c r="D21" s="18">
        <v>0</v>
      </c>
      <c r="E21" s="17">
        <v>0</v>
      </c>
      <c r="F21" s="17">
        <v>0</v>
      </c>
      <c r="G21" s="19">
        <v>0</v>
      </c>
    </row>
  </sheetData>
  <phoneticPr fontId="36" type="noConversion"/>
  <pageMargins left="0.75" right="0.75" top="1" bottom="1" header="0.51180555555555596" footer="0.51180555555555596"/>
  <pageSetup paperSize="9" orientation="portrait"/>
  <headerFooter alignWithMargins="0"/>
</worksheet>
</file>

<file path=xl/worksheets/sheet62.xml><?xml version="1.0" encoding="utf-8"?>
<worksheet xmlns="http://schemas.openxmlformats.org/spreadsheetml/2006/main" xmlns:r="http://schemas.openxmlformats.org/officeDocument/2006/relationships">
  <dimension ref="A1:H19"/>
  <sheetViews>
    <sheetView workbookViewId="0">
      <selection sqref="A1:H1"/>
    </sheetView>
  </sheetViews>
  <sheetFormatPr defaultColWidth="10.28515625" defaultRowHeight="14.25"/>
  <cols>
    <col min="1" max="1" width="15.7109375" style="1" customWidth="1"/>
    <col min="2" max="8" width="14.85546875" style="1" customWidth="1"/>
    <col min="9" max="16384" width="10.28515625" style="1"/>
  </cols>
  <sheetData>
    <row r="1" spans="1:8" ht="22.5">
      <c r="A1" s="389" t="s">
        <v>3177</v>
      </c>
      <c r="B1" s="389"/>
      <c r="C1" s="389"/>
      <c r="D1" s="389"/>
      <c r="E1" s="389"/>
      <c r="F1" s="389"/>
      <c r="G1" s="389"/>
      <c r="H1" s="389"/>
    </row>
    <row r="2" spans="1:8">
      <c r="H2" s="1" t="s">
        <v>2957</v>
      </c>
    </row>
    <row r="3" spans="1:8" ht="27" customHeight="1">
      <c r="A3" s="390" t="s">
        <v>3178</v>
      </c>
      <c r="B3" s="390" t="s">
        <v>1940</v>
      </c>
      <c r="C3" s="390" t="s">
        <v>3179</v>
      </c>
      <c r="D3" s="390"/>
      <c r="E3" s="390"/>
      <c r="F3" s="390" t="s">
        <v>3180</v>
      </c>
      <c r="G3" s="390"/>
      <c r="H3" s="390"/>
    </row>
    <row r="4" spans="1:8" ht="33" customHeight="1">
      <c r="A4" s="390"/>
      <c r="B4" s="390"/>
      <c r="C4" s="2" t="s">
        <v>150</v>
      </c>
      <c r="D4" s="2" t="s">
        <v>3181</v>
      </c>
      <c r="E4" s="2" t="s">
        <v>3182</v>
      </c>
      <c r="F4" s="2" t="s">
        <v>150</v>
      </c>
      <c r="G4" s="2" t="s">
        <v>3181</v>
      </c>
      <c r="H4" s="2" t="s">
        <v>3182</v>
      </c>
    </row>
    <row r="5" spans="1:8" ht="27" customHeight="1">
      <c r="A5" s="2" t="s">
        <v>3183</v>
      </c>
      <c r="B5" s="3">
        <v>545291.4</v>
      </c>
      <c r="C5" s="3">
        <v>86100</v>
      </c>
      <c r="D5" s="3">
        <v>56800</v>
      </c>
      <c r="E5" s="3">
        <v>29300</v>
      </c>
      <c r="F5" s="3">
        <v>459191.4</v>
      </c>
      <c r="G5" s="3">
        <v>158941.4</v>
      </c>
      <c r="H5" s="3">
        <v>300250</v>
      </c>
    </row>
    <row r="6" spans="1:8" ht="27" customHeight="1">
      <c r="A6" s="2" t="s">
        <v>1978</v>
      </c>
      <c r="B6" s="3">
        <v>316063.96000000002</v>
      </c>
      <c r="C6" s="3">
        <v>54000</v>
      </c>
      <c r="D6" s="3">
        <v>28000</v>
      </c>
      <c r="E6" s="3">
        <v>26000</v>
      </c>
      <c r="F6" s="3">
        <v>262063.96</v>
      </c>
      <c r="G6" s="3">
        <v>105513.96</v>
      </c>
      <c r="H6" s="3">
        <v>156550</v>
      </c>
    </row>
    <row r="7" spans="1:8" ht="27" customHeight="1">
      <c r="A7" s="2" t="s">
        <v>3163</v>
      </c>
      <c r="B7" s="3">
        <v>39010</v>
      </c>
      <c r="C7" s="3">
        <v>4800</v>
      </c>
      <c r="D7" s="3">
        <v>4800</v>
      </c>
      <c r="E7" s="3"/>
      <c r="F7" s="3">
        <v>34210</v>
      </c>
      <c r="G7" s="3">
        <v>2210</v>
      </c>
      <c r="H7" s="3">
        <v>32000</v>
      </c>
    </row>
    <row r="8" spans="1:8" ht="27" customHeight="1">
      <c r="A8" s="2" t="s">
        <v>3152</v>
      </c>
      <c r="B8" s="3">
        <v>11921.7</v>
      </c>
      <c r="C8" s="3">
        <v>1100</v>
      </c>
      <c r="D8" s="3">
        <v>1100</v>
      </c>
      <c r="E8" s="3"/>
      <c r="F8" s="3">
        <v>10821.7</v>
      </c>
      <c r="G8" s="3">
        <v>4821.7</v>
      </c>
      <c r="H8" s="3">
        <v>6000</v>
      </c>
    </row>
    <row r="9" spans="1:8" ht="27" customHeight="1">
      <c r="A9" s="2" t="s">
        <v>3153</v>
      </c>
      <c r="B9" s="3">
        <v>17810</v>
      </c>
      <c r="C9" s="3">
        <v>2100</v>
      </c>
      <c r="D9" s="3">
        <v>1600</v>
      </c>
      <c r="E9" s="3">
        <v>500</v>
      </c>
      <c r="F9" s="3">
        <v>15710</v>
      </c>
      <c r="G9" s="3">
        <v>3710</v>
      </c>
      <c r="H9" s="3">
        <v>12000</v>
      </c>
    </row>
    <row r="10" spans="1:8" ht="27" customHeight="1">
      <c r="A10" s="2" t="s">
        <v>3154</v>
      </c>
      <c r="B10" s="3">
        <v>13525.65</v>
      </c>
      <c r="C10" s="3">
        <v>500</v>
      </c>
      <c r="D10" s="3">
        <v>500</v>
      </c>
      <c r="E10" s="3"/>
      <c r="F10" s="3">
        <v>13025.65</v>
      </c>
      <c r="G10" s="3">
        <v>25.65</v>
      </c>
      <c r="H10" s="3">
        <v>13000</v>
      </c>
    </row>
    <row r="11" spans="1:8" ht="27" customHeight="1">
      <c r="A11" s="2" t="s">
        <v>3155</v>
      </c>
      <c r="B11" s="3">
        <v>10849.39</v>
      </c>
      <c r="C11" s="3">
        <v>0</v>
      </c>
      <c r="D11" s="3">
        <v>0</v>
      </c>
      <c r="E11" s="3"/>
      <c r="F11" s="3">
        <v>10849.39</v>
      </c>
      <c r="G11" s="3">
        <v>849.39</v>
      </c>
      <c r="H11" s="3">
        <v>10000</v>
      </c>
    </row>
    <row r="12" spans="1:8" ht="27" customHeight="1">
      <c r="A12" s="2" t="s">
        <v>3156</v>
      </c>
      <c r="B12" s="3">
        <v>12186.2</v>
      </c>
      <c r="C12" s="3">
        <v>0</v>
      </c>
      <c r="D12" s="3">
        <v>0</v>
      </c>
      <c r="E12" s="3"/>
      <c r="F12" s="3">
        <v>12186.2</v>
      </c>
      <c r="G12" s="3">
        <v>3186.2</v>
      </c>
      <c r="H12" s="3">
        <v>9000</v>
      </c>
    </row>
    <row r="13" spans="1:8" ht="27" customHeight="1">
      <c r="A13" s="2" t="s">
        <v>3157</v>
      </c>
      <c r="B13" s="3">
        <v>30590.49</v>
      </c>
      <c r="C13" s="3">
        <v>0</v>
      </c>
      <c r="D13" s="3">
        <v>0</v>
      </c>
      <c r="E13" s="3"/>
      <c r="F13" s="3">
        <v>30590.49</v>
      </c>
      <c r="G13" s="3">
        <v>5590.49</v>
      </c>
      <c r="H13" s="3">
        <v>25000</v>
      </c>
    </row>
    <row r="14" spans="1:8" ht="27" customHeight="1">
      <c r="A14" s="2" t="s">
        <v>3158</v>
      </c>
      <c r="B14" s="3">
        <v>9184.6</v>
      </c>
      <c r="C14" s="3">
        <v>300</v>
      </c>
      <c r="D14" s="3">
        <v>300</v>
      </c>
      <c r="E14" s="3"/>
      <c r="F14" s="3">
        <v>8884.6</v>
      </c>
      <c r="G14" s="3">
        <v>184.6</v>
      </c>
      <c r="H14" s="3">
        <v>8700</v>
      </c>
    </row>
    <row r="15" spans="1:8" ht="27" customHeight="1">
      <c r="A15" s="2" t="s">
        <v>3159</v>
      </c>
      <c r="B15" s="3">
        <v>21836.13</v>
      </c>
      <c r="C15" s="3">
        <v>12800</v>
      </c>
      <c r="D15" s="3">
        <v>10000</v>
      </c>
      <c r="E15" s="3">
        <v>2800</v>
      </c>
      <c r="F15" s="3">
        <v>9036.1299999999992</v>
      </c>
      <c r="G15" s="3">
        <v>6036.13</v>
      </c>
      <c r="H15" s="3">
        <v>3000</v>
      </c>
    </row>
    <row r="16" spans="1:8" ht="27" customHeight="1">
      <c r="A16" s="2" t="s">
        <v>3161</v>
      </c>
      <c r="B16" s="3">
        <v>10264.700000000001</v>
      </c>
      <c r="C16" s="3">
        <v>0</v>
      </c>
      <c r="D16" s="3">
        <v>0</v>
      </c>
      <c r="E16" s="3"/>
      <c r="F16" s="3">
        <v>10264.700000000001</v>
      </c>
      <c r="G16" s="3">
        <v>5264.7</v>
      </c>
      <c r="H16" s="3">
        <v>5000</v>
      </c>
    </row>
    <row r="17" spans="1:8" ht="27" customHeight="1">
      <c r="A17" s="2" t="s">
        <v>3162</v>
      </c>
      <c r="B17" s="3">
        <v>9548.58</v>
      </c>
      <c r="C17" s="3">
        <v>0</v>
      </c>
      <c r="D17" s="3">
        <v>0</v>
      </c>
      <c r="E17" s="3"/>
      <c r="F17" s="3">
        <v>9548.58</v>
      </c>
      <c r="G17" s="3">
        <v>548.58000000000004</v>
      </c>
      <c r="H17" s="3">
        <v>9000</v>
      </c>
    </row>
    <row r="18" spans="1:8" ht="27" customHeight="1">
      <c r="A18" s="2" t="s">
        <v>3160</v>
      </c>
      <c r="B18" s="3">
        <v>42500</v>
      </c>
      <c r="C18" s="3">
        <v>10500</v>
      </c>
      <c r="D18" s="3">
        <v>10500</v>
      </c>
      <c r="E18" s="3"/>
      <c r="F18" s="3">
        <v>32000</v>
      </c>
      <c r="G18" s="3">
        <v>21000</v>
      </c>
      <c r="H18" s="3">
        <v>11000</v>
      </c>
    </row>
    <row r="19" spans="1:8" ht="24" customHeight="1">
      <c r="A19" s="1" t="s">
        <v>3184</v>
      </c>
    </row>
  </sheetData>
  <mergeCells count="5">
    <mergeCell ref="A1:H1"/>
    <mergeCell ref="C3:E3"/>
    <mergeCell ref="F3:H3"/>
    <mergeCell ref="A3:A4"/>
    <mergeCell ref="B3:B4"/>
  </mergeCells>
  <phoneticPr fontId="36" type="noConversion"/>
  <pageMargins left="0.75" right="0.75" top="1" bottom="1" header="0.51180555555555596" footer="0.51180555555555596"/>
  <pageSetup paperSize="9" orientation="portrait"/>
  <headerFooter alignWithMargins="0"/>
</worksheet>
</file>

<file path=xl/worksheets/sheet7.xml><?xml version="1.0" encoding="utf-8"?>
<worksheet xmlns="http://schemas.openxmlformats.org/spreadsheetml/2006/main" xmlns:r="http://schemas.openxmlformats.org/officeDocument/2006/relationships">
  <dimension ref="A1:B677"/>
  <sheetViews>
    <sheetView showGridLines="0" showZeros="0" workbookViewId="0">
      <selection activeCell="H28" sqref="H28"/>
    </sheetView>
  </sheetViews>
  <sheetFormatPr defaultColWidth="10.42578125" defaultRowHeight="14.25"/>
  <cols>
    <col min="1" max="1" width="62.42578125" style="41" customWidth="1"/>
    <col min="2" max="2" width="23.5703125" style="41" customWidth="1"/>
    <col min="3" max="256" width="10.42578125" style="41" customWidth="1"/>
    <col min="257" max="16384" width="10.42578125" style="41"/>
  </cols>
  <sheetData>
    <row r="1" spans="1:2" ht="40.5" customHeight="1">
      <c r="A1" s="317" t="s">
        <v>3189</v>
      </c>
      <c r="B1" s="317"/>
    </row>
    <row r="2" spans="1:2" ht="17.100000000000001" customHeight="1">
      <c r="A2" s="318" t="s">
        <v>397</v>
      </c>
      <c r="B2" s="318"/>
    </row>
    <row r="3" spans="1:2" ht="17.100000000000001" customHeight="1">
      <c r="A3" s="318" t="s">
        <v>64</v>
      </c>
      <c r="B3" s="318"/>
    </row>
    <row r="4" spans="1:2" ht="17.850000000000001" customHeight="1">
      <c r="A4" s="43" t="s">
        <v>65</v>
      </c>
      <c r="B4" s="43" t="s">
        <v>68</v>
      </c>
    </row>
    <row r="5" spans="1:2" ht="17.850000000000001" customHeight="1">
      <c r="A5" s="44" t="s">
        <v>398</v>
      </c>
      <c r="B5" s="46">
        <v>389222</v>
      </c>
    </row>
    <row r="6" spans="1:2" ht="17.850000000000001" customHeight="1">
      <c r="A6" s="44" t="s">
        <v>399</v>
      </c>
      <c r="B6" s="46">
        <v>192103</v>
      </c>
    </row>
    <row r="7" spans="1:2" ht="17.850000000000001" customHeight="1">
      <c r="A7" s="44" t="s">
        <v>400</v>
      </c>
      <c r="B7" s="46">
        <v>143096</v>
      </c>
    </row>
    <row r="8" spans="1:2" ht="17.850000000000001" customHeight="1">
      <c r="A8" s="44" t="s">
        <v>401</v>
      </c>
      <c r="B8" s="46">
        <v>4202</v>
      </c>
    </row>
    <row r="9" spans="1:2" ht="17.850000000000001" customHeight="1">
      <c r="A9" s="44" t="s">
        <v>402</v>
      </c>
      <c r="B9" s="46">
        <v>121</v>
      </c>
    </row>
    <row r="10" spans="1:2" ht="17.850000000000001" customHeight="1">
      <c r="A10" s="44" t="s">
        <v>403</v>
      </c>
      <c r="B10" s="46">
        <v>117171</v>
      </c>
    </row>
    <row r="11" spans="1:2" ht="17.850000000000001" customHeight="1">
      <c r="A11" s="44" t="s">
        <v>404</v>
      </c>
      <c r="B11" s="46">
        <v>0</v>
      </c>
    </row>
    <row r="12" spans="1:2" ht="17.850000000000001" customHeight="1">
      <c r="A12" s="44" t="s">
        <v>405</v>
      </c>
      <c r="B12" s="46">
        <v>6823</v>
      </c>
    </row>
    <row r="13" spans="1:2" ht="17.850000000000001" customHeight="1">
      <c r="A13" s="44" t="s">
        <v>406</v>
      </c>
      <c r="B13" s="46">
        <v>13665</v>
      </c>
    </row>
    <row r="14" spans="1:2" ht="17.850000000000001" customHeight="1">
      <c r="A14" s="44" t="s">
        <v>407</v>
      </c>
      <c r="B14" s="46">
        <v>1518</v>
      </c>
    </row>
    <row r="15" spans="1:2" ht="17.850000000000001" customHeight="1">
      <c r="A15" s="44" t="s">
        <v>408</v>
      </c>
      <c r="B15" s="46">
        <v>429</v>
      </c>
    </row>
    <row r="16" spans="1:2" ht="17.850000000000001" customHeight="1">
      <c r="A16" s="44" t="s">
        <v>409</v>
      </c>
      <c r="B16" s="46">
        <v>-81</v>
      </c>
    </row>
    <row r="17" spans="1:2" ht="17.850000000000001" customHeight="1">
      <c r="A17" s="44" t="s">
        <v>410</v>
      </c>
      <c r="B17" s="46">
        <v>-16</v>
      </c>
    </row>
    <row r="18" spans="1:2" ht="17.850000000000001" customHeight="1">
      <c r="A18" s="44" t="s">
        <v>411</v>
      </c>
      <c r="B18" s="46">
        <v>0</v>
      </c>
    </row>
    <row r="19" spans="1:2" ht="17.850000000000001" customHeight="1">
      <c r="A19" s="44" t="s">
        <v>412</v>
      </c>
      <c r="B19" s="46">
        <v>0</v>
      </c>
    </row>
    <row r="20" spans="1:2" ht="17.850000000000001" customHeight="1">
      <c r="A20" s="44" t="s">
        <v>413</v>
      </c>
      <c r="B20" s="46">
        <v>-369</v>
      </c>
    </row>
    <row r="21" spans="1:2" ht="17.850000000000001" customHeight="1">
      <c r="A21" s="44" t="s">
        <v>414</v>
      </c>
      <c r="B21" s="46">
        <v>0</v>
      </c>
    </row>
    <row r="22" spans="1:2" ht="17.850000000000001" customHeight="1">
      <c r="A22" s="44" t="s">
        <v>415</v>
      </c>
      <c r="B22" s="46">
        <v>0</v>
      </c>
    </row>
    <row r="23" spans="1:2" ht="17.850000000000001" customHeight="1">
      <c r="A23" s="44" t="s">
        <v>416</v>
      </c>
      <c r="B23" s="46">
        <v>0</v>
      </c>
    </row>
    <row r="24" spans="1:2" ht="17.850000000000001" customHeight="1">
      <c r="A24" s="44" t="s">
        <v>417</v>
      </c>
      <c r="B24" s="46">
        <v>0</v>
      </c>
    </row>
    <row r="25" spans="1:2" ht="17.850000000000001" customHeight="1">
      <c r="A25" s="44" t="s">
        <v>418</v>
      </c>
      <c r="B25" s="46">
        <v>0</v>
      </c>
    </row>
    <row r="26" spans="1:2" ht="17.850000000000001" customHeight="1">
      <c r="A26" s="44" t="s">
        <v>419</v>
      </c>
      <c r="B26" s="46">
        <v>-380</v>
      </c>
    </row>
    <row r="27" spans="1:2" ht="17.850000000000001" customHeight="1">
      <c r="A27" s="44" t="s">
        <v>420</v>
      </c>
      <c r="B27" s="46">
        <v>0</v>
      </c>
    </row>
    <row r="28" spans="1:2" ht="17.850000000000001" customHeight="1">
      <c r="A28" s="44" t="s">
        <v>421</v>
      </c>
      <c r="B28" s="46">
        <v>0</v>
      </c>
    </row>
    <row r="29" spans="1:2" ht="17.850000000000001" customHeight="1">
      <c r="A29" s="44" t="s">
        <v>422</v>
      </c>
      <c r="B29" s="46">
        <v>-143</v>
      </c>
    </row>
    <row r="30" spans="1:2" ht="17.850000000000001" customHeight="1">
      <c r="A30" s="44" t="s">
        <v>423</v>
      </c>
      <c r="B30" s="46">
        <v>156</v>
      </c>
    </row>
    <row r="31" spans="1:2" ht="17.850000000000001" customHeight="1">
      <c r="A31" s="44" t="s">
        <v>424</v>
      </c>
      <c r="B31" s="46">
        <v>0</v>
      </c>
    </row>
    <row r="32" spans="1:2" ht="17.850000000000001" customHeight="1">
      <c r="A32" s="44" t="s">
        <v>425</v>
      </c>
      <c r="B32" s="46">
        <v>49007</v>
      </c>
    </row>
    <row r="33" spans="1:2" ht="17.850000000000001" customHeight="1">
      <c r="A33" s="44" t="s">
        <v>426</v>
      </c>
      <c r="B33" s="46">
        <v>49416</v>
      </c>
    </row>
    <row r="34" spans="1:2" ht="17.850000000000001" customHeight="1">
      <c r="A34" s="44" t="s">
        <v>427</v>
      </c>
      <c r="B34" s="46">
        <v>0</v>
      </c>
    </row>
    <row r="35" spans="1:2" ht="17.850000000000001" customHeight="1">
      <c r="A35" s="44" t="s">
        <v>428</v>
      </c>
      <c r="B35" s="46">
        <v>124</v>
      </c>
    </row>
    <row r="36" spans="1:2" ht="17.850000000000001" customHeight="1">
      <c r="A36" s="44" t="s">
        <v>429</v>
      </c>
      <c r="B36" s="46">
        <v>-533</v>
      </c>
    </row>
    <row r="37" spans="1:2" ht="17.850000000000001" customHeight="1">
      <c r="A37" s="44" t="s">
        <v>430</v>
      </c>
      <c r="B37" s="46">
        <v>0</v>
      </c>
    </row>
    <row r="38" spans="1:2" ht="17.850000000000001" customHeight="1">
      <c r="A38" s="44" t="s">
        <v>431</v>
      </c>
      <c r="B38" s="46">
        <v>0</v>
      </c>
    </row>
    <row r="39" spans="1:2" ht="17.850000000000001" customHeight="1">
      <c r="A39" s="44" t="s">
        <v>432</v>
      </c>
      <c r="B39" s="46">
        <v>0</v>
      </c>
    </row>
    <row r="40" spans="1:2" ht="17.850000000000001" customHeight="1">
      <c r="A40" s="44" t="s">
        <v>433</v>
      </c>
      <c r="B40" s="46">
        <v>0</v>
      </c>
    </row>
    <row r="41" spans="1:2" ht="17.850000000000001" customHeight="1">
      <c r="A41" s="44" t="s">
        <v>434</v>
      </c>
      <c r="B41" s="46">
        <v>68344</v>
      </c>
    </row>
    <row r="42" spans="1:2" ht="17.850000000000001" customHeight="1">
      <c r="A42" s="44" t="s">
        <v>435</v>
      </c>
      <c r="B42" s="46">
        <v>0</v>
      </c>
    </row>
    <row r="43" spans="1:2" ht="17.850000000000001" customHeight="1">
      <c r="A43" s="44" t="s">
        <v>436</v>
      </c>
      <c r="B43" s="46">
        <v>0</v>
      </c>
    </row>
    <row r="44" spans="1:2" ht="17.850000000000001" customHeight="1">
      <c r="A44" s="44" t="s">
        <v>437</v>
      </c>
      <c r="B44" s="46">
        <v>0</v>
      </c>
    </row>
    <row r="45" spans="1:2" ht="17.850000000000001" customHeight="1">
      <c r="A45" s="44" t="s">
        <v>438</v>
      </c>
      <c r="B45" s="46">
        <v>0</v>
      </c>
    </row>
    <row r="46" spans="1:2" ht="17.850000000000001" customHeight="1">
      <c r="A46" s="44" t="s">
        <v>439</v>
      </c>
      <c r="B46" s="46">
        <v>0</v>
      </c>
    </row>
    <row r="47" spans="1:2" ht="17.850000000000001" customHeight="1">
      <c r="A47" s="44" t="s">
        <v>440</v>
      </c>
      <c r="B47" s="46">
        <v>0</v>
      </c>
    </row>
    <row r="48" spans="1:2" ht="17.850000000000001" customHeight="1">
      <c r="A48" s="44" t="s">
        <v>441</v>
      </c>
      <c r="B48" s="46">
        <v>0</v>
      </c>
    </row>
    <row r="49" spans="1:2" ht="17.850000000000001" customHeight="1">
      <c r="A49" s="44" t="s">
        <v>442</v>
      </c>
      <c r="B49" s="46">
        <v>0</v>
      </c>
    </row>
    <row r="50" spans="1:2" ht="17.850000000000001" customHeight="1">
      <c r="A50" s="44" t="s">
        <v>443</v>
      </c>
      <c r="B50" s="46">
        <v>0</v>
      </c>
    </row>
    <row r="51" spans="1:2" ht="17.850000000000001" customHeight="1">
      <c r="A51" s="44" t="s">
        <v>444</v>
      </c>
      <c r="B51" s="46">
        <v>0</v>
      </c>
    </row>
    <row r="52" spans="1:2" ht="17.850000000000001" customHeight="1">
      <c r="A52" s="44" t="s">
        <v>445</v>
      </c>
      <c r="B52" s="46">
        <v>0</v>
      </c>
    </row>
    <row r="53" spans="1:2" ht="17.850000000000001" customHeight="1">
      <c r="A53" s="44" t="s">
        <v>446</v>
      </c>
      <c r="B53" s="46">
        <v>0</v>
      </c>
    </row>
    <row r="54" spans="1:2" ht="17.850000000000001" customHeight="1">
      <c r="A54" s="44" t="s">
        <v>447</v>
      </c>
      <c r="B54" s="46">
        <v>0</v>
      </c>
    </row>
    <row r="55" spans="1:2" ht="17.850000000000001" customHeight="1">
      <c r="A55" s="44" t="s">
        <v>448</v>
      </c>
      <c r="B55" s="46">
        <v>0</v>
      </c>
    </row>
    <row r="56" spans="1:2" ht="17.850000000000001" customHeight="1">
      <c r="A56" s="44" t="s">
        <v>449</v>
      </c>
      <c r="B56" s="46">
        <v>875</v>
      </c>
    </row>
    <row r="57" spans="1:2" ht="17.850000000000001" customHeight="1">
      <c r="A57" s="44" t="s">
        <v>450</v>
      </c>
      <c r="B57" s="46">
        <v>0</v>
      </c>
    </row>
    <row r="58" spans="1:2" ht="17.850000000000001" customHeight="1">
      <c r="A58" s="44" t="s">
        <v>451</v>
      </c>
      <c r="B58" s="46">
        <v>0</v>
      </c>
    </row>
    <row r="59" spans="1:2" ht="17.850000000000001" customHeight="1">
      <c r="A59" s="44" t="s">
        <v>452</v>
      </c>
      <c r="B59" s="46">
        <v>0</v>
      </c>
    </row>
    <row r="60" spans="1:2" ht="17.850000000000001" customHeight="1">
      <c r="A60" s="44" t="s">
        <v>453</v>
      </c>
      <c r="B60" s="46">
        <v>0</v>
      </c>
    </row>
    <row r="61" spans="1:2" ht="17.850000000000001" customHeight="1">
      <c r="A61" s="44" t="s">
        <v>454</v>
      </c>
      <c r="B61" s="46">
        <v>84</v>
      </c>
    </row>
    <row r="62" spans="1:2" ht="17.850000000000001" customHeight="1">
      <c r="A62" s="44" t="s">
        <v>455</v>
      </c>
      <c r="B62" s="46">
        <v>0</v>
      </c>
    </row>
    <row r="63" spans="1:2" ht="17.850000000000001" customHeight="1">
      <c r="A63" s="44" t="s">
        <v>456</v>
      </c>
      <c r="B63" s="46">
        <v>0</v>
      </c>
    </row>
    <row r="64" spans="1:2" ht="17.850000000000001" customHeight="1">
      <c r="A64" s="44" t="s">
        <v>457</v>
      </c>
      <c r="B64" s="46">
        <v>0</v>
      </c>
    </row>
    <row r="65" spans="1:2" ht="17.850000000000001" customHeight="1">
      <c r="A65" s="44" t="s">
        <v>458</v>
      </c>
      <c r="B65" s="46">
        <v>0</v>
      </c>
    </row>
    <row r="66" spans="1:2" ht="17.850000000000001" customHeight="1">
      <c r="A66" s="44" t="s">
        <v>459</v>
      </c>
      <c r="B66" s="46">
        <v>0</v>
      </c>
    </row>
    <row r="67" spans="1:2" ht="17.850000000000001" customHeight="1">
      <c r="A67" s="44" t="s">
        <v>460</v>
      </c>
      <c r="B67" s="46">
        <v>0</v>
      </c>
    </row>
    <row r="68" spans="1:2" ht="17.850000000000001" customHeight="1">
      <c r="A68" s="44" t="s">
        <v>461</v>
      </c>
      <c r="B68" s="46">
        <v>0</v>
      </c>
    </row>
    <row r="69" spans="1:2" ht="17.850000000000001" customHeight="1">
      <c r="A69" s="44" t="s">
        <v>462</v>
      </c>
      <c r="B69" s="46">
        <v>0</v>
      </c>
    </row>
    <row r="70" spans="1:2" ht="17.850000000000001" customHeight="1">
      <c r="A70" s="44" t="s">
        <v>463</v>
      </c>
      <c r="B70" s="46">
        <v>0</v>
      </c>
    </row>
    <row r="71" spans="1:2" ht="17.850000000000001" customHeight="1">
      <c r="A71" s="44" t="s">
        <v>464</v>
      </c>
      <c r="B71" s="46">
        <v>0</v>
      </c>
    </row>
    <row r="72" spans="1:2" ht="17.850000000000001" customHeight="1">
      <c r="A72" s="44" t="s">
        <v>465</v>
      </c>
      <c r="B72" s="46">
        <v>0</v>
      </c>
    </row>
    <row r="73" spans="1:2" ht="17.850000000000001" customHeight="1">
      <c r="A73" s="44" t="s">
        <v>466</v>
      </c>
      <c r="B73" s="46">
        <v>0</v>
      </c>
    </row>
    <row r="74" spans="1:2" ht="17.850000000000001" customHeight="1">
      <c r="A74" s="44" t="s">
        <v>467</v>
      </c>
      <c r="B74" s="46">
        <v>0</v>
      </c>
    </row>
    <row r="75" spans="1:2" ht="17.850000000000001" customHeight="1">
      <c r="A75" s="44" t="s">
        <v>468</v>
      </c>
      <c r="B75" s="46">
        <v>0</v>
      </c>
    </row>
    <row r="76" spans="1:2" ht="17.850000000000001" customHeight="1">
      <c r="A76" s="44" t="s">
        <v>469</v>
      </c>
      <c r="B76" s="46">
        <v>0</v>
      </c>
    </row>
    <row r="77" spans="1:2" ht="17.850000000000001" customHeight="1">
      <c r="A77" s="44" t="s">
        <v>470</v>
      </c>
      <c r="B77" s="46">
        <v>211</v>
      </c>
    </row>
    <row r="78" spans="1:2" ht="17.850000000000001" customHeight="1">
      <c r="A78" s="44" t="s">
        <v>471</v>
      </c>
      <c r="B78" s="46">
        <v>133</v>
      </c>
    </row>
    <row r="79" spans="1:2" ht="17.850000000000001" customHeight="1">
      <c r="A79" s="44" t="s">
        <v>472</v>
      </c>
      <c r="B79" s="46">
        <v>54708</v>
      </c>
    </row>
    <row r="80" spans="1:2" ht="17.850000000000001" customHeight="1">
      <c r="A80" s="44" t="s">
        <v>473</v>
      </c>
      <c r="B80" s="46">
        <v>0</v>
      </c>
    </row>
    <row r="81" spans="1:2" ht="17.850000000000001" customHeight="1">
      <c r="A81" s="44" t="s">
        <v>474</v>
      </c>
      <c r="B81" s="46">
        <v>54708</v>
      </c>
    </row>
    <row r="82" spans="1:2" ht="17.850000000000001" customHeight="1">
      <c r="A82" s="44" t="s">
        <v>475</v>
      </c>
      <c r="B82" s="46">
        <v>0</v>
      </c>
    </row>
    <row r="83" spans="1:2" ht="17.850000000000001" customHeight="1">
      <c r="A83" s="44" t="s">
        <v>476</v>
      </c>
      <c r="B83" s="46">
        <v>5448</v>
      </c>
    </row>
    <row r="84" spans="1:2" ht="17.850000000000001" customHeight="1">
      <c r="A84" s="44" t="s">
        <v>477</v>
      </c>
      <c r="B84" s="46">
        <v>5448</v>
      </c>
    </row>
    <row r="85" spans="1:2" ht="17.850000000000001" customHeight="1">
      <c r="A85" s="44" t="s">
        <v>478</v>
      </c>
      <c r="B85" s="46">
        <v>6180</v>
      </c>
    </row>
    <row r="86" spans="1:2" ht="17.850000000000001" customHeight="1">
      <c r="A86" s="44" t="s">
        <v>479</v>
      </c>
      <c r="B86" s="46">
        <v>102</v>
      </c>
    </row>
    <row r="87" spans="1:2" ht="17.850000000000001" customHeight="1">
      <c r="A87" s="44" t="s">
        <v>480</v>
      </c>
      <c r="B87" s="46">
        <v>0</v>
      </c>
    </row>
    <row r="88" spans="1:2" ht="17.850000000000001" customHeight="1">
      <c r="A88" s="44" t="s">
        <v>481</v>
      </c>
      <c r="B88" s="46">
        <v>0</v>
      </c>
    </row>
    <row r="89" spans="1:2" ht="17.850000000000001" customHeight="1">
      <c r="A89" s="44" t="s">
        <v>482</v>
      </c>
      <c r="B89" s="46">
        <v>0</v>
      </c>
    </row>
    <row r="90" spans="1:2" ht="17.850000000000001" customHeight="1">
      <c r="A90" s="44" t="s">
        <v>483</v>
      </c>
      <c r="B90" s="46">
        <v>0</v>
      </c>
    </row>
    <row r="91" spans="1:2" ht="17.850000000000001" customHeight="1">
      <c r="A91" s="44" t="s">
        <v>484</v>
      </c>
      <c r="B91" s="46">
        <v>0</v>
      </c>
    </row>
    <row r="92" spans="1:2" ht="17.850000000000001" customHeight="1">
      <c r="A92" s="44" t="s">
        <v>485</v>
      </c>
      <c r="B92" s="46">
        <v>0</v>
      </c>
    </row>
    <row r="93" spans="1:2" ht="17.850000000000001" customHeight="1">
      <c r="A93" s="44" t="s">
        <v>486</v>
      </c>
      <c r="B93" s="46">
        <v>0</v>
      </c>
    </row>
    <row r="94" spans="1:2" ht="17.850000000000001" customHeight="1">
      <c r="A94" s="44" t="s">
        <v>487</v>
      </c>
      <c r="B94" s="46">
        <v>0</v>
      </c>
    </row>
    <row r="95" spans="1:2" ht="17.850000000000001" customHeight="1">
      <c r="A95" s="44" t="s">
        <v>488</v>
      </c>
      <c r="B95" s="46">
        <v>0</v>
      </c>
    </row>
    <row r="96" spans="1:2" ht="17.850000000000001" customHeight="1">
      <c r="A96" s="44" t="s">
        <v>489</v>
      </c>
      <c r="B96" s="46">
        <v>0</v>
      </c>
    </row>
    <row r="97" spans="1:2" ht="17.850000000000001" customHeight="1">
      <c r="A97" s="44" t="s">
        <v>490</v>
      </c>
      <c r="B97" s="46">
        <v>0</v>
      </c>
    </row>
    <row r="98" spans="1:2" ht="17.850000000000001" customHeight="1">
      <c r="A98" s="44" t="s">
        <v>491</v>
      </c>
      <c r="B98" s="46">
        <v>0</v>
      </c>
    </row>
    <row r="99" spans="1:2" ht="17.850000000000001" customHeight="1">
      <c r="A99" s="44" t="s">
        <v>492</v>
      </c>
      <c r="B99" s="46">
        <v>0</v>
      </c>
    </row>
    <row r="100" spans="1:2" ht="17.850000000000001" customHeight="1">
      <c r="A100" s="44" t="s">
        <v>493</v>
      </c>
      <c r="B100" s="46">
        <v>0</v>
      </c>
    </row>
    <row r="101" spans="1:2" ht="17.850000000000001" customHeight="1">
      <c r="A101" s="44" t="s">
        <v>494</v>
      </c>
      <c r="B101" s="46">
        <v>0</v>
      </c>
    </row>
    <row r="102" spans="1:2" ht="17.850000000000001" customHeight="1">
      <c r="A102" s="44" t="s">
        <v>495</v>
      </c>
      <c r="B102" s="46">
        <v>0</v>
      </c>
    </row>
    <row r="103" spans="1:2" ht="17.850000000000001" customHeight="1">
      <c r="A103" s="44" t="s">
        <v>481</v>
      </c>
      <c r="B103" s="46">
        <v>0</v>
      </c>
    </row>
    <row r="104" spans="1:2" ht="17.850000000000001" customHeight="1">
      <c r="A104" s="44" t="s">
        <v>482</v>
      </c>
      <c r="B104" s="46">
        <v>0</v>
      </c>
    </row>
    <row r="105" spans="1:2" ht="17.850000000000001" customHeight="1">
      <c r="A105" s="44" t="s">
        <v>483</v>
      </c>
      <c r="B105" s="46">
        <v>0</v>
      </c>
    </row>
    <row r="106" spans="1:2" ht="17.850000000000001" customHeight="1">
      <c r="A106" s="44" t="s">
        <v>484</v>
      </c>
      <c r="B106" s="46">
        <v>0</v>
      </c>
    </row>
    <row r="107" spans="1:2" ht="17.850000000000001" customHeight="1">
      <c r="A107" s="44" t="s">
        <v>496</v>
      </c>
      <c r="B107" s="46">
        <v>0</v>
      </c>
    </row>
    <row r="108" spans="1:2" ht="17.850000000000001" customHeight="1">
      <c r="A108" s="44" t="s">
        <v>486</v>
      </c>
      <c r="B108" s="46">
        <v>0</v>
      </c>
    </row>
    <row r="109" spans="1:2" ht="17.850000000000001" customHeight="1">
      <c r="A109" s="44" t="s">
        <v>487</v>
      </c>
      <c r="B109" s="46">
        <v>0</v>
      </c>
    </row>
    <row r="110" spans="1:2" ht="17.850000000000001" customHeight="1">
      <c r="A110" s="44" t="s">
        <v>488</v>
      </c>
      <c r="B110" s="46">
        <v>0</v>
      </c>
    </row>
    <row r="111" spans="1:2" ht="17.850000000000001" customHeight="1">
      <c r="A111" s="44" t="s">
        <v>489</v>
      </c>
      <c r="B111" s="46">
        <v>0</v>
      </c>
    </row>
    <row r="112" spans="1:2" ht="17.850000000000001" customHeight="1">
      <c r="A112" s="44" t="s">
        <v>497</v>
      </c>
      <c r="B112" s="46">
        <v>0</v>
      </c>
    </row>
    <row r="113" spans="1:2" ht="17.850000000000001" customHeight="1">
      <c r="A113" s="44" t="s">
        <v>491</v>
      </c>
      <c r="B113" s="46">
        <v>0</v>
      </c>
    </row>
    <row r="114" spans="1:2" ht="17.850000000000001" customHeight="1">
      <c r="A114" s="44" t="s">
        <v>492</v>
      </c>
      <c r="B114" s="46">
        <v>0</v>
      </c>
    </row>
    <row r="115" spans="1:2" ht="17.850000000000001" customHeight="1">
      <c r="A115" s="44" t="s">
        <v>493</v>
      </c>
      <c r="B115" s="46">
        <v>0</v>
      </c>
    </row>
    <row r="116" spans="1:2" ht="17.850000000000001" customHeight="1">
      <c r="A116" s="44" t="s">
        <v>494</v>
      </c>
      <c r="B116" s="46">
        <v>0</v>
      </c>
    </row>
    <row r="117" spans="1:2" ht="17.850000000000001" customHeight="1">
      <c r="A117" s="44" t="s">
        <v>498</v>
      </c>
      <c r="B117" s="46">
        <v>0</v>
      </c>
    </row>
    <row r="118" spans="1:2" ht="17.850000000000001" customHeight="1">
      <c r="A118" s="44" t="s">
        <v>499</v>
      </c>
      <c r="B118" s="46">
        <v>0</v>
      </c>
    </row>
    <row r="119" spans="1:2" ht="17.850000000000001" customHeight="1">
      <c r="A119" s="44" t="s">
        <v>500</v>
      </c>
      <c r="B119" s="46">
        <v>0</v>
      </c>
    </row>
    <row r="120" spans="1:2" ht="17.850000000000001" customHeight="1">
      <c r="A120" s="44" t="s">
        <v>501</v>
      </c>
      <c r="B120" s="46">
        <v>0</v>
      </c>
    </row>
    <row r="121" spans="1:2" ht="17.850000000000001" customHeight="1">
      <c r="A121" s="44" t="s">
        <v>502</v>
      </c>
      <c r="B121" s="46">
        <v>0</v>
      </c>
    </row>
    <row r="122" spans="1:2" ht="17.850000000000001" customHeight="1">
      <c r="A122" s="44" t="s">
        <v>503</v>
      </c>
      <c r="B122" s="46">
        <v>0</v>
      </c>
    </row>
    <row r="123" spans="1:2" ht="17.850000000000001" customHeight="1">
      <c r="A123" s="44" t="s">
        <v>499</v>
      </c>
      <c r="B123" s="46">
        <v>0</v>
      </c>
    </row>
    <row r="124" spans="1:2" ht="17.850000000000001" customHeight="1">
      <c r="A124" s="44" t="s">
        <v>500</v>
      </c>
      <c r="B124" s="46">
        <v>0</v>
      </c>
    </row>
    <row r="125" spans="1:2" ht="17.850000000000001" customHeight="1">
      <c r="A125" s="44" t="s">
        <v>501</v>
      </c>
      <c r="B125" s="46">
        <v>0</v>
      </c>
    </row>
    <row r="126" spans="1:2" ht="17.850000000000001" customHeight="1">
      <c r="A126" s="44" t="s">
        <v>502</v>
      </c>
      <c r="B126" s="46">
        <v>0</v>
      </c>
    </row>
    <row r="127" spans="1:2" ht="17.850000000000001" customHeight="1">
      <c r="A127" s="44" t="s">
        <v>504</v>
      </c>
      <c r="B127" s="46">
        <v>603</v>
      </c>
    </row>
    <row r="128" spans="1:2" ht="17.850000000000001" customHeight="1">
      <c r="A128" s="44" t="s">
        <v>505</v>
      </c>
      <c r="B128" s="46">
        <v>601</v>
      </c>
    </row>
    <row r="129" spans="1:2" ht="17.850000000000001" customHeight="1">
      <c r="A129" s="44" t="s">
        <v>506</v>
      </c>
      <c r="B129" s="46">
        <v>2</v>
      </c>
    </row>
    <row r="130" spans="1:2" ht="17.850000000000001" customHeight="1">
      <c r="A130" s="44" t="s">
        <v>507</v>
      </c>
      <c r="B130" s="46">
        <v>0</v>
      </c>
    </row>
    <row r="131" spans="1:2" ht="17.850000000000001" customHeight="1">
      <c r="A131" s="44" t="s">
        <v>508</v>
      </c>
      <c r="B131" s="46">
        <v>0</v>
      </c>
    </row>
    <row r="132" spans="1:2" ht="17.850000000000001" customHeight="1">
      <c r="A132" s="44" t="s">
        <v>509</v>
      </c>
      <c r="B132" s="46">
        <v>0</v>
      </c>
    </row>
    <row r="133" spans="1:2" ht="17.850000000000001" customHeight="1">
      <c r="A133" s="44" t="s">
        <v>510</v>
      </c>
      <c r="B133" s="46">
        <v>0</v>
      </c>
    </row>
    <row r="134" spans="1:2" ht="17.850000000000001" customHeight="1">
      <c r="A134" s="44" t="s">
        <v>511</v>
      </c>
      <c r="B134" s="46">
        <v>0</v>
      </c>
    </row>
    <row r="135" spans="1:2" ht="17.850000000000001" customHeight="1">
      <c r="A135" s="44" t="s">
        <v>512</v>
      </c>
      <c r="B135" s="46">
        <v>0</v>
      </c>
    </row>
    <row r="136" spans="1:2" ht="17.850000000000001" customHeight="1">
      <c r="A136" s="44" t="s">
        <v>513</v>
      </c>
      <c r="B136" s="46">
        <v>0</v>
      </c>
    </row>
    <row r="137" spans="1:2" ht="17.850000000000001" customHeight="1">
      <c r="A137" s="44" t="s">
        <v>514</v>
      </c>
      <c r="B137" s="46">
        <v>0</v>
      </c>
    </row>
    <row r="138" spans="1:2" ht="17.850000000000001" customHeight="1">
      <c r="A138" s="44" t="s">
        <v>515</v>
      </c>
      <c r="B138" s="46">
        <v>0</v>
      </c>
    </row>
    <row r="139" spans="1:2" ht="17.850000000000001" customHeight="1">
      <c r="A139" s="44" t="s">
        <v>516</v>
      </c>
      <c r="B139" s="46">
        <v>0</v>
      </c>
    </row>
    <row r="140" spans="1:2" ht="17.850000000000001" customHeight="1">
      <c r="A140" s="44" t="s">
        <v>517</v>
      </c>
      <c r="B140" s="46">
        <v>0</v>
      </c>
    </row>
    <row r="141" spans="1:2" ht="17.850000000000001" customHeight="1">
      <c r="A141" s="44" t="s">
        <v>518</v>
      </c>
      <c r="B141" s="46">
        <v>0</v>
      </c>
    </row>
    <row r="142" spans="1:2" ht="17.850000000000001" customHeight="1">
      <c r="A142" s="44" t="s">
        <v>519</v>
      </c>
      <c r="B142" s="46">
        <v>0</v>
      </c>
    </row>
    <row r="143" spans="1:2" ht="17.850000000000001" customHeight="1">
      <c r="A143" s="44" t="s">
        <v>520</v>
      </c>
      <c r="B143" s="46">
        <v>0</v>
      </c>
    </row>
    <row r="144" spans="1:2" ht="17.850000000000001" customHeight="1">
      <c r="A144" s="44" t="s">
        <v>521</v>
      </c>
      <c r="B144" s="46">
        <v>0</v>
      </c>
    </row>
    <row r="145" spans="1:2" ht="17.850000000000001" customHeight="1">
      <c r="A145" s="44" t="s">
        <v>522</v>
      </c>
      <c r="B145" s="46">
        <v>0</v>
      </c>
    </row>
    <row r="146" spans="1:2" ht="17.850000000000001" customHeight="1">
      <c r="A146" s="44" t="s">
        <v>523</v>
      </c>
      <c r="B146" s="46">
        <v>0</v>
      </c>
    </row>
    <row r="147" spans="1:2" ht="17.850000000000001" customHeight="1">
      <c r="A147" s="44" t="s">
        <v>524</v>
      </c>
      <c r="B147" s="46">
        <v>0</v>
      </c>
    </row>
    <row r="148" spans="1:2" ht="17.850000000000001" customHeight="1">
      <c r="A148" s="44" t="s">
        <v>525</v>
      </c>
      <c r="B148" s="46">
        <v>0</v>
      </c>
    </row>
    <row r="149" spans="1:2" ht="17.850000000000001" customHeight="1">
      <c r="A149" s="44" t="s">
        <v>526</v>
      </c>
      <c r="B149" s="46">
        <v>0</v>
      </c>
    </row>
    <row r="150" spans="1:2" ht="17.850000000000001" customHeight="1">
      <c r="A150" s="44" t="s">
        <v>527</v>
      </c>
      <c r="B150" s="46">
        <v>0</v>
      </c>
    </row>
    <row r="151" spans="1:2" ht="17.850000000000001" customHeight="1">
      <c r="A151" s="44" t="s">
        <v>528</v>
      </c>
      <c r="B151" s="46">
        <v>0</v>
      </c>
    </row>
    <row r="152" spans="1:2" ht="17.850000000000001" customHeight="1">
      <c r="A152" s="44" t="s">
        <v>529</v>
      </c>
      <c r="B152" s="46">
        <v>0</v>
      </c>
    </row>
    <row r="153" spans="1:2" ht="17.850000000000001" customHeight="1">
      <c r="A153" s="44" t="s">
        <v>530</v>
      </c>
      <c r="B153" s="46">
        <v>0</v>
      </c>
    </row>
    <row r="154" spans="1:2" ht="17.850000000000001" customHeight="1">
      <c r="A154" s="44" t="s">
        <v>531</v>
      </c>
      <c r="B154" s="46">
        <v>0</v>
      </c>
    </row>
    <row r="155" spans="1:2" ht="17.850000000000001" customHeight="1">
      <c r="A155" s="44" t="s">
        <v>532</v>
      </c>
      <c r="B155" s="46">
        <v>0</v>
      </c>
    </row>
    <row r="156" spans="1:2" ht="17.850000000000001" customHeight="1">
      <c r="A156" s="44" t="s">
        <v>533</v>
      </c>
      <c r="B156" s="46">
        <v>0</v>
      </c>
    </row>
    <row r="157" spans="1:2" ht="17.850000000000001" customHeight="1">
      <c r="A157" s="44" t="s">
        <v>534</v>
      </c>
      <c r="B157" s="46">
        <v>0</v>
      </c>
    </row>
    <row r="158" spans="1:2" ht="17.850000000000001" customHeight="1">
      <c r="A158" s="44" t="s">
        <v>535</v>
      </c>
      <c r="B158" s="46">
        <v>0</v>
      </c>
    </row>
    <row r="159" spans="1:2" ht="17.850000000000001" customHeight="1">
      <c r="A159" s="44" t="s">
        <v>536</v>
      </c>
      <c r="B159" s="46">
        <v>0</v>
      </c>
    </row>
    <row r="160" spans="1:2" ht="17.850000000000001" customHeight="1">
      <c r="A160" s="44" t="s">
        <v>537</v>
      </c>
      <c r="B160" s="46">
        <v>0</v>
      </c>
    </row>
    <row r="161" spans="1:2" ht="17.850000000000001" customHeight="1">
      <c r="A161" s="44" t="s">
        <v>538</v>
      </c>
      <c r="B161" s="46">
        <v>0</v>
      </c>
    </row>
    <row r="162" spans="1:2" ht="17.850000000000001" customHeight="1">
      <c r="A162" s="44" t="s">
        <v>539</v>
      </c>
      <c r="B162" s="46">
        <v>0</v>
      </c>
    </row>
    <row r="163" spans="1:2" ht="17.850000000000001" customHeight="1">
      <c r="A163" s="44" t="s">
        <v>540</v>
      </c>
      <c r="B163" s="46">
        <v>0</v>
      </c>
    </row>
    <row r="164" spans="1:2" ht="17.850000000000001" customHeight="1">
      <c r="A164" s="44" t="s">
        <v>541</v>
      </c>
      <c r="B164" s="46">
        <v>0</v>
      </c>
    </row>
    <row r="165" spans="1:2" ht="17.850000000000001" customHeight="1">
      <c r="A165" s="44" t="s">
        <v>542</v>
      </c>
      <c r="B165" s="46">
        <v>0</v>
      </c>
    </row>
    <row r="166" spans="1:2" ht="17.850000000000001" customHeight="1">
      <c r="A166" s="44" t="s">
        <v>543</v>
      </c>
      <c r="B166" s="46">
        <v>0</v>
      </c>
    </row>
    <row r="167" spans="1:2" ht="17.850000000000001" customHeight="1">
      <c r="A167" s="44" t="s">
        <v>544</v>
      </c>
      <c r="B167" s="46">
        <v>0</v>
      </c>
    </row>
    <row r="168" spans="1:2" ht="17.850000000000001" customHeight="1">
      <c r="A168" s="44" t="s">
        <v>545</v>
      </c>
      <c r="B168" s="46">
        <v>0</v>
      </c>
    </row>
    <row r="169" spans="1:2" ht="17.850000000000001" customHeight="1">
      <c r="A169" s="44" t="s">
        <v>546</v>
      </c>
      <c r="B169" s="46">
        <v>0</v>
      </c>
    </row>
    <row r="170" spans="1:2" ht="17.850000000000001" customHeight="1">
      <c r="A170" s="44" t="s">
        <v>547</v>
      </c>
      <c r="B170" s="46">
        <v>0</v>
      </c>
    </row>
    <row r="171" spans="1:2" ht="17.850000000000001" customHeight="1">
      <c r="A171" s="44" t="s">
        <v>548</v>
      </c>
      <c r="B171" s="46">
        <v>0</v>
      </c>
    </row>
    <row r="172" spans="1:2" ht="17.850000000000001" customHeight="1">
      <c r="A172" s="44" t="s">
        <v>549</v>
      </c>
      <c r="B172" s="46">
        <v>0</v>
      </c>
    </row>
    <row r="173" spans="1:2" ht="17.850000000000001" customHeight="1">
      <c r="A173" s="44" t="s">
        <v>550</v>
      </c>
      <c r="B173" s="46">
        <v>0</v>
      </c>
    </row>
    <row r="174" spans="1:2" ht="17.850000000000001" customHeight="1">
      <c r="A174" s="44" t="s">
        <v>551</v>
      </c>
      <c r="B174" s="46">
        <v>0</v>
      </c>
    </row>
    <row r="175" spans="1:2" ht="17.850000000000001" customHeight="1">
      <c r="A175" s="44" t="s">
        <v>552</v>
      </c>
      <c r="B175" s="46">
        <v>0</v>
      </c>
    </row>
    <row r="176" spans="1:2" ht="17.850000000000001" customHeight="1">
      <c r="A176" s="44" t="s">
        <v>553</v>
      </c>
      <c r="B176" s="46">
        <v>0</v>
      </c>
    </row>
    <row r="177" spans="1:2" ht="17.850000000000001" customHeight="1">
      <c r="A177" s="44" t="s">
        <v>554</v>
      </c>
      <c r="B177" s="46">
        <v>0</v>
      </c>
    </row>
    <row r="178" spans="1:2" ht="17.850000000000001" customHeight="1">
      <c r="A178" s="44" t="s">
        <v>555</v>
      </c>
      <c r="B178" s="46">
        <v>0</v>
      </c>
    </row>
    <row r="179" spans="1:2" ht="17.850000000000001" customHeight="1">
      <c r="A179" s="44" t="s">
        <v>556</v>
      </c>
      <c r="B179" s="46">
        <v>0</v>
      </c>
    </row>
    <row r="180" spans="1:2" ht="17.850000000000001" customHeight="1">
      <c r="A180" s="44" t="s">
        <v>557</v>
      </c>
      <c r="B180" s="46">
        <v>8090</v>
      </c>
    </row>
    <row r="181" spans="1:2" ht="17.850000000000001" customHeight="1">
      <c r="A181" s="44" t="s">
        <v>558</v>
      </c>
      <c r="B181" s="46">
        <v>8054</v>
      </c>
    </row>
    <row r="182" spans="1:2" ht="17.850000000000001" customHeight="1">
      <c r="A182" s="44" t="s">
        <v>559</v>
      </c>
      <c r="B182" s="46">
        <v>3</v>
      </c>
    </row>
    <row r="183" spans="1:2" ht="17.850000000000001" customHeight="1">
      <c r="A183" s="44" t="s">
        <v>560</v>
      </c>
      <c r="B183" s="46">
        <v>8051</v>
      </c>
    </row>
    <row r="184" spans="1:2" ht="17.850000000000001" customHeight="1">
      <c r="A184" s="44" t="s">
        <v>561</v>
      </c>
      <c r="B184" s="46">
        <v>0</v>
      </c>
    </row>
    <row r="185" spans="1:2" ht="17.850000000000001" customHeight="1">
      <c r="A185" s="44" t="s">
        <v>562</v>
      </c>
      <c r="B185" s="46">
        <v>0</v>
      </c>
    </row>
    <row r="186" spans="1:2" ht="17.850000000000001" customHeight="1">
      <c r="A186" s="44" t="s">
        <v>563</v>
      </c>
      <c r="B186" s="46">
        <v>36</v>
      </c>
    </row>
    <row r="187" spans="1:2" ht="17.850000000000001" customHeight="1">
      <c r="A187" s="44" t="s">
        <v>564</v>
      </c>
      <c r="B187" s="46">
        <v>96687</v>
      </c>
    </row>
    <row r="188" spans="1:2" ht="17.850000000000001" customHeight="1">
      <c r="A188" s="44" t="s">
        <v>565</v>
      </c>
      <c r="B188" s="46">
        <v>10315</v>
      </c>
    </row>
    <row r="189" spans="1:2" ht="17.850000000000001" customHeight="1">
      <c r="A189" s="44" t="s">
        <v>566</v>
      </c>
      <c r="B189" s="46">
        <v>86354</v>
      </c>
    </row>
    <row r="190" spans="1:2" ht="17.850000000000001" customHeight="1">
      <c r="A190" s="44" t="s">
        <v>567</v>
      </c>
      <c r="B190" s="46">
        <v>18</v>
      </c>
    </row>
    <row r="191" spans="1:2" ht="17.850000000000001" customHeight="1">
      <c r="A191" s="44" t="s">
        <v>568</v>
      </c>
      <c r="B191" s="46">
        <v>20879</v>
      </c>
    </row>
    <row r="192" spans="1:2" ht="17.850000000000001" customHeight="1">
      <c r="A192" s="44" t="s">
        <v>569</v>
      </c>
      <c r="B192" s="46">
        <v>1693</v>
      </c>
    </row>
    <row r="193" spans="1:2" ht="17.850000000000001" customHeight="1">
      <c r="A193" s="44" t="s">
        <v>570</v>
      </c>
      <c r="B193" s="46">
        <v>0</v>
      </c>
    </row>
    <row r="194" spans="1:2" ht="17.850000000000001" customHeight="1">
      <c r="A194" s="44" t="s">
        <v>571</v>
      </c>
      <c r="B194" s="46">
        <v>1693</v>
      </c>
    </row>
    <row r="195" spans="1:2" ht="17.850000000000001" customHeight="1">
      <c r="A195" s="44" t="s">
        <v>572</v>
      </c>
      <c r="B195" s="46">
        <v>46</v>
      </c>
    </row>
    <row r="196" spans="1:2" ht="17.850000000000001" customHeight="1">
      <c r="A196" s="44" t="s">
        <v>573</v>
      </c>
      <c r="B196" s="46">
        <v>14665</v>
      </c>
    </row>
    <row r="197" spans="1:2" ht="17.850000000000001" customHeight="1">
      <c r="A197" s="44" t="s">
        <v>574</v>
      </c>
      <c r="B197" s="46">
        <v>0</v>
      </c>
    </row>
    <row r="198" spans="1:2" ht="17.850000000000001" customHeight="1">
      <c r="A198" s="44" t="s">
        <v>575</v>
      </c>
      <c r="B198" s="46">
        <v>732</v>
      </c>
    </row>
    <row r="199" spans="1:2" ht="17.850000000000001" customHeight="1">
      <c r="A199" s="44" t="s">
        <v>576</v>
      </c>
      <c r="B199" s="46">
        <v>3327</v>
      </c>
    </row>
    <row r="200" spans="1:2" ht="17.850000000000001" customHeight="1">
      <c r="A200" s="44" t="s">
        <v>577</v>
      </c>
      <c r="B200" s="46">
        <v>341</v>
      </c>
    </row>
    <row r="201" spans="1:2" ht="17.850000000000001" customHeight="1">
      <c r="A201" s="44" t="s">
        <v>578</v>
      </c>
      <c r="B201" s="46">
        <v>75</v>
      </c>
    </row>
    <row r="202" spans="1:2" ht="17.850000000000001" customHeight="1">
      <c r="A202" s="44" t="s">
        <v>579</v>
      </c>
      <c r="B202" s="46">
        <v>0</v>
      </c>
    </row>
    <row r="203" spans="1:2" ht="17.850000000000001" customHeight="1">
      <c r="A203" s="44" t="s">
        <v>580</v>
      </c>
      <c r="B203" s="46">
        <v>0</v>
      </c>
    </row>
    <row r="204" spans="1:2" ht="17.850000000000001" customHeight="1">
      <c r="A204" s="44" t="s">
        <v>581</v>
      </c>
      <c r="B204" s="46">
        <v>0</v>
      </c>
    </row>
    <row r="205" spans="1:2" ht="17.850000000000001" customHeight="1">
      <c r="A205" s="44" t="s">
        <v>582</v>
      </c>
      <c r="B205" s="46">
        <v>0</v>
      </c>
    </row>
    <row r="206" spans="1:2" ht="17.850000000000001" customHeight="1">
      <c r="A206" s="44" t="s">
        <v>583</v>
      </c>
      <c r="B206" s="46">
        <v>0</v>
      </c>
    </row>
    <row r="207" spans="1:2" ht="17.850000000000001" customHeight="1">
      <c r="A207" s="44" t="s">
        <v>584</v>
      </c>
      <c r="B207" s="46">
        <v>0</v>
      </c>
    </row>
    <row r="208" spans="1:2" ht="17.850000000000001" customHeight="1">
      <c r="A208" s="44" t="s">
        <v>585</v>
      </c>
      <c r="B208" s="46">
        <v>0</v>
      </c>
    </row>
    <row r="209" spans="1:2" ht="17.850000000000001" customHeight="1">
      <c r="A209" s="44" t="s">
        <v>586</v>
      </c>
      <c r="B209" s="46">
        <v>0</v>
      </c>
    </row>
    <row r="210" spans="1:2" ht="17.850000000000001" customHeight="1">
      <c r="A210" s="44" t="s">
        <v>587</v>
      </c>
      <c r="B210" s="46">
        <v>0</v>
      </c>
    </row>
    <row r="211" spans="1:2" ht="17.850000000000001" customHeight="1">
      <c r="A211" s="44" t="s">
        <v>588</v>
      </c>
      <c r="B211" s="46">
        <v>0</v>
      </c>
    </row>
    <row r="212" spans="1:2" ht="17.850000000000001" customHeight="1">
      <c r="A212" s="44" t="s">
        <v>589</v>
      </c>
      <c r="B212" s="46">
        <v>0</v>
      </c>
    </row>
    <row r="213" spans="1:2" ht="17.850000000000001" customHeight="1">
      <c r="A213" s="44" t="s">
        <v>590</v>
      </c>
      <c r="B213" s="46">
        <v>0</v>
      </c>
    </row>
    <row r="214" spans="1:2" ht="17.850000000000001" customHeight="1">
      <c r="A214" s="44" t="s">
        <v>591</v>
      </c>
      <c r="B214" s="46">
        <v>0</v>
      </c>
    </row>
    <row r="215" spans="1:2" ht="17.850000000000001" customHeight="1">
      <c r="A215" s="44" t="s">
        <v>592</v>
      </c>
      <c r="B215" s="46">
        <v>0</v>
      </c>
    </row>
    <row r="216" spans="1:2" ht="17.850000000000001" customHeight="1">
      <c r="A216" s="44" t="s">
        <v>593</v>
      </c>
      <c r="B216" s="46">
        <v>0</v>
      </c>
    </row>
    <row r="217" spans="1:2" ht="17.850000000000001" customHeight="1">
      <c r="A217" s="44" t="s">
        <v>594</v>
      </c>
      <c r="B217" s="46">
        <v>0</v>
      </c>
    </row>
    <row r="218" spans="1:2" ht="17.850000000000001" customHeight="1">
      <c r="A218" s="44" t="s">
        <v>595</v>
      </c>
      <c r="B218" s="46">
        <v>0</v>
      </c>
    </row>
    <row r="219" spans="1:2" ht="17.850000000000001" customHeight="1">
      <c r="A219" s="44" t="s">
        <v>596</v>
      </c>
      <c r="B219" s="46">
        <v>0</v>
      </c>
    </row>
    <row r="220" spans="1:2" ht="17.850000000000001" customHeight="1">
      <c r="A220" s="44" t="s">
        <v>597</v>
      </c>
      <c r="B220" s="46">
        <v>0</v>
      </c>
    </row>
    <row r="221" spans="1:2" ht="17.850000000000001" customHeight="1">
      <c r="A221" s="44" t="s">
        <v>598</v>
      </c>
      <c r="B221" s="46">
        <v>0</v>
      </c>
    </row>
    <row r="222" spans="1:2" ht="17.850000000000001" customHeight="1">
      <c r="A222" s="44" t="s">
        <v>599</v>
      </c>
      <c r="B222" s="46">
        <v>0</v>
      </c>
    </row>
    <row r="223" spans="1:2" ht="17.850000000000001" customHeight="1">
      <c r="A223" s="44" t="s">
        <v>600</v>
      </c>
      <c r="B223" s="46">
        <v>0</v>
      </c>
    </row>
    <row r="224" spans="1:2" ht="17.850000000000001" customHeight="1">
      <c r="A224" s="44" t="s">
        <v>601</v>
      </c>
      <c r="B224" s="46">
        <v>0</v>
      </c>
    </row>
    <row r="225" spans="1:2" ht="17.850000000000001" customHeight="1">
      <c r="A225" s="44" t="s">
        <v>602</v>
      </c>
      <c r="B225" s="46">
        <v>0</v>
      </c>
    </row>
    <row r="226" spans="1:2" ht="17.850000000000001" customHeight="1">
      <c r="A226" s="44" t="s">
        <v>603</v>
      </c>
      <c r="B226" s="46">
        <v>0</v>
      </c>
    </row>
    <row r="227" spans="1:2" ht="17.850000000000001" customHeight="1">
      <c r="A227" s="44" t="s">
        <v>604</v>
      </c>
      <c r="B227" s="46">
        <v>0</v>
      </c>
    </row>
    <row r="228" spans="1:2" ht="17.850000000000001" customHeight="1">
      <c r="A228" s="44" t="s">
        <v>605</v>
      </c>
      <c r="B228" s="46">
        <v>0</v>
      </c>
    </row>
    <row r="229" spans="1:2" ht="17.850000000000001" customHeight="1">
      <c r="A229" s="44" t="s">
        <v>606</v>
      </c>
      <c r="B229" s="46">
        <v>0</v>
      </c>
    </row>
    <row r="230" spans="1:2" ht="17.850000000000001" customHeight="1">
      <c r="A230" s="44" t="s">
        <v>607</v>
      </c>
      <c r="B230" s="46">
        <v>0</v>
      </c>
    </row>
    <row r="231" spans="1:2" ht="17.850000000000001" customHeight="1">
      <c r="A231" s="44" t="s">
        <v>608</v>
      </c>
      <c r="B231" s="46">
        <v>0</v>
      </c>
    </row>
    <row r="232" spans="1:2" ht="17.850000000000001" customHeight="1">
      <c r="A232" s="44" t="s">
        <v>609</v>
      </c>
      <c r="B232" s="46">
        <v>0</v>
      </c>
    </row>
    <row r="233" spans="1:2" ht="17.850000000000001" customHeight="1">
      <c r="A233" s="44" t="s">
        <v>610</v>
      </c>
      <c r="B233" s="46">
        <v>0</v>
      </c>
    </row>
    <row r="234" spans="1:2" ht="17.850000000000001" customHeight="1">
      <c r="A234" s="44" t="s">
        <v>611</v>
      </c>
      <c r="B234" s="46">
        <v>0</v>
      </c>
    </row>
    <row r="235" spans="1:2" ht="17.850000000000001" customHeight="1">
      <c r="A235" s="44" t="s">
        <v>612</v>
      </c>
      <c r="B235" s="46">
        <v>0</v>
      </c>
    </row>
    <row r="236" spans="1:2" ht="17.850000000000001" customHeight="1">
      <c r="A236" s="44" t="s">
        <v>613</v>
      </c>
      <c r="B236" s="46">
        <v>0</v>
      </c>
    </row>
    <row r="237" spans="1:2" ht="17.850000000000001" customHeight="1">
      <c r="A237" s="44" t="s">
        <v>614</v>
      </c>
      <c r="B237" s="46">
        <v>0</v>
      </c>
    </row>
    <row r="238" spans="1:2" ht="17.850000000000001" customHeight="1">
      <c r="A238" s="44" t="s">
        <v>615</v>
      </c>
      <c r="B238" s="46">
        <v>0</v>
      </c>
    </row>
    <row r="239" spans="1:2" ht="17.850000000000001" customHeight="1">
      <c r="A239" s="44" t="s">
        <v>616</v>
      </c>
      <c r="B239" s="46">
        <v>0</v>
      </c>
    </row>
    <row r="240" spans="1:2" ht="17.850000000000001" customHeight="1">
      <c r="A240" s="44" t="s">
        <v>617</v>
      </c>
      <c r="B240" s="46">
        <v>0</v>
      </c>
    </row>
    <row r="241" spans="1:2" ht="17.850000000000001" customHeight="1">
      <c r="A241" s="44" t="s">
        <v>618</v>
      </c>
      <c r="B241" s="46">
        <v>0</v>
      </c>
    </row>
    <row r="242" spans="1:2" ht="17.850000000000001" customHeight="1">
      <c r="A242" s="44" t="s">
        <v>619</v>
      </c>
      <c r="B242" s="46">
        <v>0</v>
      </c>
    </row>
    <row r="243" spans="1:2" ht="17.850000000000001" customHeight="1">
      <c r="A243" s="44" t="s">
        <v>620</v>
      </c>
      <c r="B243" s="46">
        <v>0</v>
      </c>
    </row>
    <row r="244" spans="1:2" ht="17.850000000000001" customHeight="1">
      <c r="A244" s="44" t="s">
        <v>621</v>
      </c>
      <c r="B244" s="46">
        <v>0</v>
      </c>
    </row>
    <row r="245" spans="1:2" ht="17.850000000000001" customHeight="1">
      <c r="A245" s="44" t="s">
        <v>622</v>
      </c>
      <c r="B245" s="46">
        <v>0</v>
      </c>
    </row>
    <row r="246" spans="1:2" ht="17.850000000000001" customHeight="1">
      <c r="A246" s="44" t="s">
        <v>623</v>
      </c>
      <c r="B246" s="46">
        <v>3119</v>
      </c>
    </row>
    <row r="247" spans="1:2" ht="17.850000000000001" customHeight="1">
      <c r="A247" s="44" t="s">
        <v>624</v>
      </c>
      <c r="B247" s="46">
        <v>3117</v>
      </c>
    </row>
    <row r="248" spans="1:2" ht="17.850000000000001" customHeight="1">
      <c r="A248" s="44" t="s">
        <v>625</v>
      </c>
      <c r="B248" s="46">
        <v>2</v>
      </c>
    </row>
    <row r="249" spans="1:2" ht="17.850000000000001" customHeight="1">
      <c r="A249" s="44" t="s">
        <v>626</v>
      </c>
      <c r="B249" s="46">
        <v>0</v>
      </c>
    </row>
    <row r="250" spans="1:2" ht="17.850000000000001" customHeight="1">
      <c r="A250" s="44" t="s">
        <v>627</v>
      </c>
      <c r="B250" s="46">
        <v>89918</v>
      </c>
    </row>
    <row r="251" spans="1:2" ht="17.850000000000001" customHeight="1">
      <c r="A251" s="44" t="s">
        <v>628</v>
      </c>
      <c r="B251" s="46">
        <v>18002</v>
      </c>
    </row>
    <row r="252" spans="1:2" ht="17.850000000000001" customHeight="1">
      <c r="A252" s="44" t="s">
        <v>629</v>
      </c>
      <c r="B252" s="46">
        <v>8931</v>
      </c>
    </row>
    <row r="253" spans="1:2" ht="17.850000000000001" customHeight="1">
      <c r="A253" s="44" t="s">
        <v>630</v>
      </c>
      <c r="B253" s="46">
        <v>8931</v>
      </c>
    </row>
    <row r="254" spans="1:2" ht="17.850000000000001" customHeight="1">
      <c r="A254" s="44" t="s">
        <v>631</v>
      </c>
      <c r="B254" s="46">
        <v>0</v>
      </c>
    </row>
    <row r="255" spans="1:2" ht="17.850000000000001" customHeight="1">
      <c r="A255" s="44" t="s">
        <v>632</v>
      </c>
      <c r="B255" s="46">
        <v>0</v>
      </c>
    </row>
    <row r="256" spans="1:2" ht="17.850000000000001" customHeight="1">
      <c r="A256" s="44" t="s">
        <v>633</v>
      </c>
      <c r="B256" s="46">
        <v>0</v>
      </c>
    </row>
    <row r="257" spans="1:2" ht="17.850000000000001" customHeight="1">
      <c r="A257" s="44" t="s">
        <v>634</v>
      </c>
      <c r="B257" s="46">
        <v>0</v>
      </c>
    </row>
    <row r="258" spans="1:2" ht="17.850000000000001" customHeight="1">
      <c r="A258" s="44" t="s">
        <v>635</v>
      </c>
      <c r="B258" s="46">
        <v>0</v>
      </c>
    </row>
    <row r="259" spans="1:2" ht="17.850000000000001" customHeight="1">
      <c r="A259" s="44" t="s">
        <v>636</v>
      </c>
      <c r="B259" s="46">
        <v>0</v>
      </c>
    </row>
    <row r="260" spans="1:2" ht="17.850000000000001" customHeight="1">
      <c r="A260" s="44" t="s">
        <v>637</v>
      </c>
      <c r="B260" s="46">
        <v>1766</v>
      </c>
    </row>
    <row r="261" spans="1:2" ht="17.850000000000001" customHeight="1">
      <c r="A261" s="44" t="s">
        <v>638</v>
      </c>
      <c r="B261" s="46">
        <v>0</v>
      </c>
    </row>
    <row r="262" spans="1:2" ht="17.850000000000001" customHeight="1">
      <c r="A262" s="44" t="s">
        <v>639</v>
      </c>
      <c r="B262" s="46">
        <v>0</v>
      </c>
    </row>
    <row r="263" spans="1:2" ht="17.850000000000001" customHeight="1">
      <c r="A263" s="44" t="s">
        <v>640</v>
      </c>
      <c r="B263" s="46">
        <v>424</v>
      </c>
    </row>
    <row r="264" spans="1:2" ht="17.850000000000001" customHeight="1">
      <c r="A264" s="44" t="s">
        <v>641</v>
      </c>
      <c r="B264" s="46">
        <v>143</v>
      </c>
    </row>
    <row r="265" spans="1:2" ht="17.850000000000001" customHeight="1">
      <c r="A265" s="44" t="s">
        <v>642</v>
      </c>
      <c r="B265" s="46">
        <v>6738</v>
      </c>
    </row>
    <row r="266" spans="1:2" ht="17.850000000000001" customHeight="1">
      <c r="A266" s="44" t="s">
        <v>643</v>
      </c>
      <c r="B266" s="46">
        <v>5126</v>
      </c>
    </row>
    <row r="267" spans="1:2" ht="17.850000000000001" customHeight="1">
      <c r="A267" s="44" t="s">
        <v>644</v>
      </c>
      <c r="B267" s="46">
        <v>1612</v>
      </c>
    </row>
    <row r="268" spans="1:2" ht="17.850000000000001" customHeight="1">
      <c r="A268" s="44" t="s">
        <v>645</v>
      </c>
      <c r="B268" s="46">
        <v>15998</v>
      </c>
    </row>
    <row r="269" spans="1:2" ht="17.850000000000001" customHeight="1">
      <c r="A269" s="44" t="s">
        <v>646</v>
      </c>
      <c r="B269" s="46">
        <v>263</v>
      </c>
    </row>
    <row r="270" spans="1:2" ht="17.850000000000001" customHeight="1">
      <c r="A270" s="44" t="s">
        <v>647</v>
      </c>
      <c r="B270" s="46">
        <v>0</v>
      </c>
    </row>
    <row r="271" spans="1:2" ht="17.850000000000001" customHeight="1">
      <c r="A271" s="44" t="s">
        <v>648</v>
      </c>
      <c r="B271" s="46">
        <v>0</v>
      </c>
    </row>
    <row r="272" spans="1:2" ht="17.850000000000001" customHeight="1">
      <c r="A272" s="44" t="s">
        <v>649</v>
      </c>
      <c r="B272" s="46">
        <v>157</v>
      </c>
    </row>
    <row r="273" spans="1:2" ht="17.850000000000001" customHeight="1">
      <c r="A273" s="44" t="s">
        <v>650</v>
      </c>
      <c r="B273" s="46">
        <v>0</v>
      </c>
    </row>
    <row r="274" spans="1:2" ht="17.850000000000001" customHeight="1">
      <c r="A274" s="44" t="s">
        <v>651</v>
      </c>
      <c r="B274" s="46">
        <v>4</v>
      </c>
    </row>
    <row r="275" spans="1:2" ht="17.850000000000001" customHeight="1">
      <c r="A275" s="44" t="s">
        <v>652</v>
      </c>
      <c r="B275" s="46">
        <v>17</v>
      </c>
    </row>
    <row r="276" spans="1:2" ht="17.850000000000001" customHeight="1">
      <c r="A276" s="44" t="s">
        <v>653</v>
      </c>
      <c r="B276" s="46">
        <v>0</v>
      </c>
    </row>
    <row r="277" spans="1:2" ht="17.850000000000001" customHeight="1">
      <c r="A277" s="44" t="s">
        <v>654</v>
      </c>
      <c r="B277" s="46">
        <v>0</v>
      </c>
    </row>
    <row r="278" spans="1:2" ht="17.850000000000001" customHeight="1">
      <c r="A278" s="44" t="s">
        <v>655</v>
      </c>
      <c r="B278" s="46">
        <v>0</v>
      </c>
    </row>
    <row r="279" spans="1:2" ht="17.850000000000001" customHeight="1">
      <c r="A279" s="44" t="s">
        <v>656</v>
      </c>
      <c r="B279" s="46">
        <v>0</v>
      </c>
    </row>
    <row r="280" spans="1:2" ht="17.850000000000001" customHeight="1">
      <c r="A280" s="44" t="s">
        <v>657</v>
      </c>
      <c r="B280" s="46">
        <v>0</v>
      </c>
    </row>
    <row r="281" spans="1:2" ht="17.850000000000001" customHeight="1">
      <c r="A281" s="44" t="s">
        <v>658</v>
      </c>
      <c r="B281" s="46">
        <v>0</v>
      </c>
    </row>
    <row r="282" spans="1:2" ht="17.850000000000001" customHeight="1">
      <c r="A282" s="44" t="s">
        <v>659</v>
      </c>
      <c r="B282" s="46">
        <v>0</v>
      </c>
    </row>
    <row r="283" spans="1:2" ht="17.850000000000001" customHeight="1">
      <c r="A283" s="44" t="s">
        <v>660</v>
      </c>
      <c r="B283" s="46">
        <v>0</v>
      </c>
    </row>
    <row r="284" spans="1:2" ht="17.850000000000001" customHeight="1">
      <c r="A284" s="44" t="s">
        <v>661</v>
      </c>
      <c r="B284" s="46">
        <v>0</v>
      </c>
    </row>
    <row r="285" spans="1:2" ht="17.850000000000001" customHeight="1">
      <c r="A285" s="44" t="s">
        <v>662</v>
      </c>
      <c r="B285" s="46">
        <v>85</v>
      </c>
    </row>
    <row r="286" spans="1:2" ht="17.850000000000001" customHeight="1">
      <c r="A286" s="44" t="s">
        <v>663</v>
      </c>
      <c r="B286" s="46">
        <v>0</v>
      </c>
    </row>
    <row r="287" spans="1:2" ht="17.850000000000001" customHeight="1">
      <c r="A287" s="44" t="s">
        <v>664</v>
      </c>
      <c r="B287" s="46">
        <v>0</v>
      </c>
    </row>
    <row r="288" spans="1:2" ht="17.850000000000001" customHeight="1">
      <c r="A288" s="44" t="s">
        <v>665</v>
      </c>
      <c r="B288" s="46">
        <v>0</v>
      </c>
    </row>
    <row r="289" spans="1:2" ht="17.850000000000001" customHeight="1">
      <c r="A289" s="44" t="s">
        <v>666</v>
      </c>
      <c r="B289" s="46">
        <v>208</v>
      </c>
    </row>
    <row r="290" spans="1:2" ht="17.850000000000001" customHeight="1">
      <c r="A290" s="44" t="s">
        <v>667</v>
      </c>
      <c r="B290" s="46">
        <v>15</v>
      </c>
    </row>
    <row r="291" spans="1:2" ht="17.850000000000001" customHeight="1">
      <c r="A291" s="44" t="s">
        <v>668</v>
      </c>
      <c r="B291" s="46">
        <v>193</v>
      </c>
    </row>
    <row r="292" spans="1:2" ht="17.850000000000001" customHeight="1">
      <c r="A292" s="44" t="s">
        <v>669</v>
      </c>
      <c r="B292" s="46">
        <v>0</v>
      </c>
    </row>
    <row r="293" spans="1:2" ht="17.850000000000001" customHeight="1">
      <c r="A293" s="44" t="s">
        <v>670</v>
      </c>
      <c r="B293" s="46">
        <v>0</v>
      </c>
    </row>
    <row r="294" spans="1:2" ht="17.850000000000001" customHeight="1">
      <c r="A294" s="44" t="s">
        <v>671</v>
      </c>
      <c r="B294" s="46">
        <v>0</v>
      </c>
    </row>
    <row r="295" spans="1:2" ht="17.850000000000001" customHeight="1">
      <c r="A295" s="44" t="s">
        <v>672</v>
      </c>
      <c r="B295" s="46">
        <v>0</v>
      </c>
    </row>
    <row r="296" spans="1:2" ht="17.850000000000001" customHeight="1">
      <c r="A296" s="44" t="s">
        <v>673</v>
      </c>
      <c r="B296" s="46">
        <v>0</v>
      </c>
    </row>
    <row r="297" spans="1:2" ht="17.850000000000001" customHeight="1">
      <c r="A297" s="44" t="s">
        <v>674</v>
      </c>
      <c r="B297" s="46">
        <v>0</v>
      </c>
    </row>
    <row r="298" spans="1:2" ht="17.850000000000001" customHeight="1">
      <c r="A298" s="44" t="s">
        <v>675</v>
      </c>
      <c r="B298" s="46">
        <v>0</v>
      </c>
    </row>
    <row r="299" spans="1:2" ht="17.850000000000001" customHeight="1">
      <c r="A299" s="44" t="s">
        <v>676</v>
      </c>
      <c r="B299" s="46">
        <v>248</v>
      </c>
    </row>
    <row r="300" spans="1:2" ht="17.850000000000001" customHeight="1">
      <c r="A300" s="44" t="s">
        <v>677</v>
      </c>
      <c r="B300" s="46">
        <v>67</v>
      </c>
    </row>
    <row r="301" spans="1:2" ht="17.850000000000001" customHeight="1">
      <c r="A301" s="44" t="s">
        <v>678</v>
      </c>
      <c r="B301" s="46">
        <v>181</v>
      </c>
    </row>
    <row r="302" spans="1:2" ht="17.850000000000001" customHeight="1">
      <c r="A302" s="44" t="s">
        <v>679</v>
      </c>
      <c r="B302" s="46">
        <v>0</v>
      </c>
    </row>
    <row r="303" spans="1:2" ht="17.850000000000001" customHeight="1">
      <c r="A303" s="44" t="s">
        <v>680</v>
      </c>
      <c r="B303" s="46">
        <v>0</v>
      </c>
    </row>
    <row r="304" spans="1:2" ht="17.850000000000001" customHeight="1">
      <c r="A304" s="44" t="s">
        <v>681</v>
      </c>
      <c r="B304" s="46">
        <v>0</v>
      </c>
    </row>
    <row r="305" spans="1:2" ht="17.850000000000001" customHeight="1">
      <c r="A305" s="44" t="s">
        <v>677</v>
      </c>
      <c r="B305" s="46">
        <v>0</v>
      </c>
    </row>
    <row r="306" spans="1:2" ht="17.850000000000001" customHeight="1">
      <c r="A306" s="44" t="s">
        <v>682</v>
      </c>
      <c r="B306" s="46">
        <v>0</v>
      </c>
    </row>
    <row r="307" spans="1:2" ht="17.850000000000001" customHeight="1">
      <c r="A307" s="44" t="s">
        <v>683</v>
      </c>
      <c r="B307" s="46">
        <v>0</v>
      </c>
    </row>
    <row r="308" spans="1:2" ht="17.850000000000001" customHeight="1">
      <c r="A308" s="44" t="s">
        <v>684</v>
      </c>
      <c r="B308" s="46">
        <v>0</v>
      </c>
    </row>
    <row r="309" spans="1:2" ht="17.850000000000001" customHeight="1">
      <c r="A309" s="44" t="s">
        <v>685</v>
      </c>
      <c r="B309" s="46">
        <v>0</v>
      </c>
    </row>
    <row r="310" spans="1:2" ht="17.850000000000001" customHeight="1">
      <c r="A310" s="44" t="s">
        <v>686</v>
      </c>
      <c r="B310" s="46">
        <v>0</v>
      </c>
    </row>
    <row r="311" spans="1:2" ht="17.850000000000001" customHeight="1">
      <c r="A311" s="44" t="s">
        <v>687</v>
      </c>
      <c r="B311" s="46">
        <v>0</v>
      </c>
    </row>
    <row r="312" spans="1:2" ht="17.850000000000001" customHeight="1">
      <c r="A312" s="44" t="s">
        <v>688</v>
      </c>
      <c r="B312" s="46">
        <v>2119</v>
      </c>
    </row>
    <row r="313" spans="1:2" ht="17.850000000000001" customHeight="1">
      <c r="A313" s="44" t="s">
        <v>689</v>
      </c>
      <c r="B313" s="46">
        <v>0</v>
      </c>
    </row>
    <row r="314" spans="1:2" ht="17.850000000000001" customHeight="1">
      <c r="A314" s="44" t="s">
        <v>690</v>
      </c>
      <c r="B314" s="46">
        <v>0</v>
      </c>
    </row>
    <row r="315" spans="1:2" ht="17.850000000000001" customHeight="1">
      <c r="A315" s="44" t="s">
        <v>691</v>
      </c>
      <c r="B315" s="46">
        <v>0</v>
      </c>
    </row>
    <row r="316" spans="1:2" ht="17.850000000000001" customHeight="1">
      <c r="A316" s="44" t="s">
        <v>692</v>
      </c>
      <c r="B316" s="46">
        <v>0</v>
      </c>
    </row>
    <row r="317" spans="1:2" ht="17.850000000000001" customHeight="1">
      <c r="A317" s="44" t="s">
        <v>693</v>
      </c>
      <c r="B317" s="46">
        <v>0</v>
      </c>
    </row>
    <row r="318" spans="1:2" ht="17.850000000000001" customHeight="1">
      <c r="A318" s="44" t="s">
        <v>694</v>
      </c>
      <c r="B318" s="46">
        <v>950</v>
      </c>
    </row>
    <row r="319" spans="1:2" ht="17.850000000000001" customHeight="1">
      <c r="A319" s="44" t="s">
        <v>677</v>
      </c>
      <c r="B319" s="46">
        <v>0</v>
      </c>
    </row>
    <row r="320" spans="1:2" ht="17.850000000000001" customHeight="1">
      <c r="A320" s="44" t="s">
        <v>695</v>
      </c>
      <c r="B320" s="46">
        <v>989</v>
      </c>
    </row>
    <row r="321" spans="1:2" ht="17.850000000000001" customHeight="1">
      <c r="A321" s="44" t="s">
        <v>696</v>
      </c>
      <c r="B321" s="46">
        <v>180</v>
      </c>
    </row>
    <row r="322" spans="1:2" ht="17.850000000000001" customHeight="1">
      <c r="A322" s="44" t="s">
        <v>697</v>
      </c>
      <c r="B322" s="46">
        <v>0</v>
      </c>
    </row>
    <row r="323" spans="1:2" ht="17.850000000000001" customHeight="1">
      <c r="A323" s="44" t="s">
        <v>677</v>
      </c>
      <c r="B323" s="46">
        <v>0</v>
      </c>
    </row>
    <row r="324" spans="1:2" ht="17.850000000000001" customHeight="1">
      <c r="A324" s="44" t="s">
        <v>698</v>
      </c>
      <c r="B324" s="46">
        <v>0</v>
      </c>
    </row>
    <row r="325" spans="1:2" ht="17.850000000000001" customHeight="1">
      <c r="A325" s="44" t="s">
        <v>699</v>
      </c>
      <c r="B325" s="46">
        <v>2506</v>
      </c>
    </row>
    <row r="326" spans="1:2" ht="17.850000000000001" customHeight="1">
      <c r="A326" s="44" t="s">
        <v>700</v>
      </c>
      <c r="B326" s="46">
        <v>2506</v>
      </c>
    </row>
    <row r="327" spans="1:2" ht="17.850000000000001" customHeight="1">
      <c r="A327" s="44" t="s">
        <v>701</v>
      </c>
      <c r="B327" s="46">
        <v>0</v>
      </c>
    </row>
    <row r="328" spans="1:2" ht="17.850000000000001" customHeight="1">
      <c r="A328" s="44" t="s">
        <v>702</v>
      </c>
      <c r="B328" s="46">
        <v>0</v>
      </c>
    </row>
    <row r="329" spans="1:2" ht="17.850000000000001" customHeight="1">
      <c r="A329" s="44" t="s">
        <v>703</v>
      </c>
      <c r="B329" s="46">
        <v>0</v>
      </c>
    </row>
    <row r="330" spans="1:2" ht="17.850000000000001" customHeight="1">
      <c r="A330" s="44" t="s">
        <v>704</v>
      </c>
      <c r="B330" s="46">
        <v>0</v>
      </c>
    </row>
    <row r="331" spans="1:2" ht="17.850000000000001" customHeight="1">
      <c r="A331" s="44" t="s">
        <v>705</v>
      </c>
      <c r="B331" s="46">
        <v>0</v>
      </c>
    </row>
    <row r="332" spans="1:2" ht="17.850000000000001" customHeight="1">
      <c r="A332" s="44" t="s">
        <v>706</v>
      </c>
      <c r="B332" s="46">
        <v>0</v>
      </c>
    </row>
    <row r="333" spans="1:2" ht="17.850000000000001" customHeight="1">
      <c r="A333" s="44" t="s">
        <v>707</v>
      </c>
      <c r="B333" s="46">
        <v>960</v>
      </c>
    </row>
    <row r="334" spans="1:2" ht="17.850000000000001" customHeight="1">
      <c r="A334" s="44" t="s">
        <v>708</v>
      </c>
      <c r="B334" s="46">
        <v>960</v>
      </c>
    </row>
    <row r="335" spans="1:2" ht="17.850000000000001" customHeight="1">
      <c r="A335" s="44" t="s">
        <v>709</v>
      </c>
      <c r="B335" s="46">
        <v>0</v>
      </c>
    </row>
    <row r="336" spans="1:2" ht="17.850000000000001" customHeight="1">
      <c r="A336" s="44" t="s">
        <v>710</v>
      </c>
      <c r="B336" s="46">
        <v>0</v>
      </c>
    </row>
    <row r="337" spans="1:2" ht="17.850000000000001" customHeight="1">
      <c r="A337" s="44" t="s">
        <v>711</v>
      </c>
      <c r="B337" s="46">
        <v>0</v>
      </c>
    </row>
    <row r="338" spans="1:2" ht="17.850000000000001" customHeight="1">
      <c r="A338" s="44" t="s">
        <v>712</v>
      </c>
      <c r="B338" s="46">
        <v>1325</v>
      </c>
    </row>
    <row r="339" spans="1:2" ht="17.850000000000001" customHeight="1">
      <c r="A339" s="44" t="s">
        <v>713</v>
      </c>
      <c r="B339" s="46">
        <v>8</v>
      </c>
    </row>
    <row r="340" spans="1:2" ht="17.850000000000001" customHeight="1">
      <c r="A340" s="44" t="s">
        <v>714</v>
      </c>
      <c r="B340" s="46">
        <v>0</v>
      </c>
    </row>
    <row r="341" spans="1:2" ht="17.850000000000001" customHeight="1">
      <c r="A341" s="44" t="s">
        <v>715</v>
      </c>
      <c r="B341" s="46">
        <v>1317</v>
      </c>
    </row>
    <row r="342" spans="1:2" ht="17.850000000000001" customHeight="1">
      <c r="A342" s="44" t="s">
        <v>716</v>
      </c>
      <c r="B342" s="46">
        <v>0</v>
      </c>
    </row>
    <row r="343" spans="1:2" ht="17.850000000000001" customHeight="1">
      <c r="A343" s="44" t="s">
        <v>683</v>
      </c>
      <c r="B343" s="46">
        <v>0</v>
      </c>
    </row>
    <row r="344" spans="1:2" ht="17.850000000000001" customHeight="1">
      <c r="A344" s="44" t="s">
        <v>717</v>
      </c>
      <c r="B344" s="46">
        <v>0</v>
      </c>
    </row>
    <row r="345" spans="1:2" ht="17.850000000000001" customHeight="1">
      <c r="A345" s="44" t="s">
        <v>718</v>
      </c>
      <c r="B345" s="46">
        <v>0</v>
      </c>
    </row>
    <row r="346" spans="1:2" ht="17.850000000000001" customHeight="1">
      <c r="A346" s="44" t="s">
        <v>719</v>
      </c>
      <c r="B346" s="46">
        <v>0</v>
      </c>
    </row>
    <row r="347" spans="1:2" ht="17.850000000000001" customHeight="1">
      <c r="A347" s="44" t="s">
        <v>720</v>
      </c>
      <c r="B347" s="46">
        <v>0</v>
      </c>
    </row>
    <row r="348" spans="1:2" ht="17.850000000000001" customHeight="1">
      <c r="A348" s="44" t="s">
        <v>721</v>
      </c>
      <c r="B348" s="46">
        <v>0</v>
      </c>
    </row>
    <row r="349" spans="1:2" ht="17.850000000000001" customHeight="1">
      <c r="A349" s="44" t="s">
        <v>722</v>
      </c>
      <c r="B349" s="46">
        <v>0</v>
      </c>
    </row>
    <row r="350" spans="1:2" ht="17.850000000000001" customHeight="1">
      <c r="A350" s="44" t="s">
        <v>723</v>
      </c>
      <c r="B350" s="46">
        <v>0</v>
      </c>
    </row>
    <row r="351" spans="1:2" ht="17.850000000000001" customHeight="1">
      <c r="A351" s="44" t="s">
        <v>724</v>
      </c>
      <c r="B351" s="46">
        <v>0</v>
      </c>
    </row>
    <row r="352" spans="1:2" ht="17.850000000000001" customHeight="1">
      <c r="A352" s="44" t="s">
        <v>725</v>
      </c>
      <c r="B352" s="46">
        <v>0</v>
      </c>
    </row>
    <row r="353" spans="1:2" ht="17.850000000000001" customHeight="1">
      <c r="A353" s="44" t="s">
        <v>726</v>
      </c>
      <c r="B353" s="46">
        <v>0</v>
      </c>
    </row>
    <row r="354" spans="1:2" ht="17.850000000000001" customHeight="1">
      <c r="A354" s="44" t="s">
        <v>727</v>
      </c>
      <c r="B354" s="46">
        <v>1376</v>
      </c>
    </row>
    <row r="355" spans="1:2" ht="17.850000000000001" customHeight="1">
      <c r="A355" s="44" t="s">
        <v>728</v>
      </c>
      <c r="B355" s="46">
        <v>0</v>
      </c>
    </row>
    <row r="356" spans="1:2" ht="17.850000000000001" customHeight="1">
      <c r="A356" s="44" t="s">
        <v>729</v>
      </c>
      <c r="B356" s="46">
        <v>0</v>
      </c>
    </row>
    <row r="357" spans="1:2" ht="17.850000000000001" customHeight="1">
      <c r="A357" s="44" t="s">
        <v>730</v>
      </c>
      <c r="B357" s="46">
        <v>872</v>
      </c>
    </row>
    <row r="358" spans="1:2" ht="17.850000000000001" customHeight="1">
      <c r="A358" s="44" t="s">
        <v>731</v>
      </c>
      <c r="B358" s="46">
        <v>504</v>
      </c>
    </row>
    <row r="359" spans="1:2" ht="17.850000000000001" customHeight="1">
      <c r="A359" s="44" t="s">
        <v>732</v>
      </c>
      <c r="B359" s="46">
        <v>0</v>
      </c>
    </row>
    <row r="360" spans="1:2" ht="17.850000000000001" customHeight="1">
      <c r="A360" s="44" t="s">
        <v>733</v>
      </c>
      <c r="B360" s="46">
        <v>986</v>
      </c>
    </row>
    <row r="361" spans="1:2" ht="17.850000000000001" customHeight="1">
      <c r="A361" s="44" t="s">
        <v>734</v>
      </c>
      <c r="B361" s="46">
        <v>905</v>
      </c>
    </row>
    <row r="362" spans="1:2" ht="17.850000000000001" customHeight="1">
      <c r="A362" s="44" t="s">
        <v>677</v>
      </c>
      <c r="B362" s="46">
        <v>0</v>
      </c>
    </row>
    <row r="363" spans="1:2" ht="17.850000000000001" customHeight="1">
      <c r="A363" s="44" t="s">
        <v>735</v>
      </c>
      <c r="B363" s="46">
        <v>81</v>
      </c>
    </row>
    <row r="364" spans="1:2" ht="17.850000000000001" customHeight="1">
      <c r="A364" s="44" t="s">
        <v>736</v>
      </c>
      <c r="B364" s="46">
        <v>0</v>
      </c>
    </row>
    <row r="365" spans="1:2" ht="17.850000000000001" customHeight="1">
      <c r="A365" s="44" t="s">
        <v>737</v>
      </c>
      <c r="B365" s="46">
        <v>0</v>
      </c>
    </row>
    <row r="366" spans="1:2" ht="17.850000000000001" customHeight="1">
      <c r="A366" s="44" t="s">
        <v>738</v>
      </c>
      <c r="B366" s="46">
        <v>0</v>
      </c>
    </row>
    <row r="367" spans="1:2" ht="17.850000000000001" customHeight="1">
      <c r="A367" s="44" t="s">
        <v>739</v>
      </c>
      <c r="B367" s="46">
        <v>0</v>
      </c>
    </row>
    <row r="368" spans="1:2" ht="17.850000000000001" customHeight="1">
      <c r="A368" s="44" t="s">
        <v>740</v>
      </c>
      <c r="B368" s="46">
        <v>0</v>
      </c>
    </row>
    <row r="369" spans="1:2" ht="17.850000000000001" customHeight="1">
      <c r="A369" s="44" t="s">
        <v>741</v>
      </c>
      <c r="B369" s="46">
        <v>0</v>
      </c>
    </row>
    <row r="370" spans="1:2" ht="17.850000000000001" customHeight="1">
      <c r="A370" s="44" t="s">
        <v>742</v>
      </c>
      <c r="B370" s="46">
        <v>0</v>
      </c>
    </row>
    <row r="371" spans="1:2" ht="17.850000000000001" customHeight="1">
      <c r="A371" s="44" t="s">
        <v>743</v>
      </c>
      <c r="B371" s="46">
        <v>0</v>
      </c>
    </row>
    <row r="372" spans="1:2" ht="17.850000000000001" customHeight="1">
      <c r="A372" s="44" t="s">
        <v>744</v>
      </c>
      <c r="B372" s="46">
        <v>0</v>
      </c>
    </row>
    <row r="373" spans="1:2" ht="17.850000000000001" customHeight="1">
      <c r="A373" s="44" t="s">
        <v>745</v>
      </c>
      <c r="B373" s="46">
        <v>0</v>
      </c>
    </row>
    <row r="374" spans="1:2" ht="17.850000000000001" customHeight="1">
      <c r="A374" s="44" t="s">
        <v>746</v>
      </c>
      <c r="B374" s="46">
        <v>0</v>
      </c>
    </row>
    <row r="375" spans="1:2" ht="17.850000000000001" customHeight="1">
      <c r="A375" s="44" t="s">
        <v>747</v>
      </c>
      <c r="B375" s="46">
        <v>0</v>
      </c>
    </row>
    <row r="376" spans="1:2" ht="17.850000000000001" customHeight="1">
      <c r="A376" s="44" t="s">
        <v>748</v>
      </c>
      <c r="B376" s="46">
        <v>0</v>
      </c>
    </row>
    <row r="377" spans="1:2" ht="17.850000000000001" customHeight="1">
      <c r="A377" s="44" t="s">
        <v>749</v>
      </c>
      <c r="B377" s="46">
        <v>0</v>
      </c>
    </row>
    <row r="378" spans="1:2" ht="17.850000000000001" customHeight="1">
      <c r="A378" s="44" t="s">
        <v>750</v>
      </c>
      <c r="B378" s="46">
        <v>0</v>
      </c>
    </row>
    <row r="379" spans="1:2" ht="17.850000000000001" customHeight="1">
      <c r="A379" s="44" t="s">
        <v>751</v>
      </c>
      <c r="B379" s="46">
        <v>0</v>
      </c>
    </row>
    <row r="380" spans="1:2" ht="17.850000000000001" customHeight="1">
      <c r="A380" s="44" t="s">
        <v>752</v>
      </c>
      <c r="B380" s="46">
        <v>0</v>
      </c>
    </row>
    <row r="381" spans="1:2" ht="17.850000000000001" customHeight="1">
      <c r="A381" s="44" t="s">
        <v>753</v>
      </c>
      <c r="B381" s="46">
        <v>24</v>
      </c>
    </row>
    <row r="382" spans="1:2" ht="17.850000000000001" customHeight="1">
      <c r="A382" s="44" t="s">
        <v>677</v>
      </c>
      <c r="B382" s="46">
        <v>0</v>
      </c>
    </row>
    <row r="383" spans="1:2" ht="17.850000000000001" customHeight="1">
      <c r="A383" s="44" t="s">
        <v>754</v>
      </c>
      <c r="B383" s="46">
        <v>24</v>
      </c>
    </row>
    <row r="384" spans="1:2" ht="17.850000000000001" customHeight="1">
      <c r="A384" s="44" t="s">
        <v>755</v>
      </c>
      <c r="B384" s="46">
        <v>3</v>
      </c>
    </row>
    <row r="385" spans="1:2" ht="17.850000000000001" customHeight="1">
      <c r="A385" s="44" t="s">
        <v>677</v>
      </c>
      <c r="B385" s="46">
        <v>0</v>
      </c>
    </row>
    <row r="386" spans="1:2" ht="17.850000000000001" customHeight="1">
      <c r="A386" s="44" t="s">
        <v>756</v>
      </c>
      <c r="B386" s="46">
        <v>0</v>
      </c>
    </row>
    <row r="387" spans="1:2" ht="17.850000000000001" customHeight="1">
      <c r="A387" s="44" t="s">
        <v>757</v>
      </c>
      <c r="B387" s="46">
        <v>3</v>
      </c>
    </row>
    <row r="388" spans="1:2" ht="17.850000000000001" customHeight="1">
      <c r="A388" s="44" t="s">
        <v>758</v>
      </c>
      <c r="B388" s="46">
        <v>62</v>
      </c>
    </row>
    <row r="389" spans="1:2" ht="17.850000000000001" customHeight="1">
      <c r="A389" s="44" t="s">
        <v>759</v>
      </c>
      <c r="B389" s="46">
        <v>0</v>
      </c>
    </row>
    <row r="390" spans="1:2" ht="17.850000000000001" customHeight="1">
      <c r="A390" s="44" t="s">
        <v>760</v>
      </c>
      <c r="B390" s="46">
        <v>0</v>
      </c>
    </row>
    <row r="391" spans="1:2" ht="17.850000000000001" customHeight="1">
      <c r="A391" s="44" t="s">
        <v>761</v>
      </c>
      <c r="B391" s="46">
        <v>45</v>
      </c>
    </row>
    <row r="392" spans="1:2" ht="17.850000000000001" customHeight="1">
      <c r="A392" s="44" t="s">
        <v>762</v>
      </c>
      <c r="B392" s="46">
        <v>0</v>
      </c>
    </row>
    <row r="393" spans="1:2" ht="17.850000000000001" customHeight="1">
      <c r="A393" s="44" t="s">
        <v>763</v>
      </c>
      <c r="B393" s="46">
        <v>0</v>
      </c>
    </row>
    <row r="394" spans="1:2" ht="17.850000000000001" customHeight="1">
      <c r="A394" s="44" t="s">
        <v>764</v>
      </c>
      <c r="B394" s="46">
        <v>0</v>
      </c>
    </row>
    <row r="395" spans="1:2" ht="17.850000000000001" customHeight="1">
      <c r="A395" s="44" t="s">
        <v>765</v>
      </c>
      <c r="B395" s="46">
        <v>17</v>
      </c>
    </row>
    <row r="396" spans="1:2" ht="17.850000000000001" customHeight="1">
      <c r="A396" s="44" t="s">
        <v>766</v>
      </c>
      <c r="B396" s="46">
        <v>0</v>
      </c>
    </row>
    <row r="397" spans="1:2" ht="17.850000000000001" customHeight="1">
      <c r="A397" s="44" t="s">
        <v>767</v>
      </c>
      <c r="B397" s="46">
        <v>0</v>
      </c>
    </row>
    <row r="398" spans="1:2" ht="17.850000000000001" customHeight="1">
      <c r="A398" s="44" t="s">
        <v>768</v>
      </c>
      <c r="B398" s="46">
        <v>36</v>
      </c>
    </row>
    <row r="399" spans="1:2" ht="17.850000000000001" customHeight="1">
      <c r="A399" s="44" t="s">
        <v>677</v>
      </c>
      <c r="B399" s="46">
        <v>0</v>
      </c>
    </row>
    <row r="400" spans="1:2" ht="17.850000000000001" customHeight="1">
      <c r="A400" s="44" t="s">
        <v>769</v>
      </c>
      <c r="B400" s="46">
        <v>35</v>
      </c>
    </row>
    <row r="401" spans="1:2" ht="17.850000000000001" customHeight="1">
      <c r="A401" s="44" t="s">
        <v>770</v>
      </c>
      <c r="B401" s="46">
        <v>1</v>
      </c>
    </row>
    <row r="402" spans="1:2" ht="17.850000000000001" customHeight="1">
      <c r="A402" s="44" t="s">
        <v>771</v>
      </c>
      <c r="B402" s="46">
        <v>2425</v>
      </c>
    </row>
    <row r="403" spans="1:2" ht="17.850000000000001" customHeight="1">
      <c r="A403" s="44" t="s">
        <v>772</v>
      </c>
      <c r="B403" s="46">
        <v>0</v>
      </c>
    </row>
    <row r="404" spans="1:2" ht="17.850000000000001" customHeight="1">
      <c r="A404" s="44" t="s">
        <v>773</v>
      </c>
      <c r="B404" s="46">
        <v>0</v>
      </c>
    </row>
    <row r="405" spans="1:2" ht="17.850000000000001" customHeight="1">
      <c r="A405" s="44" t="s">
        <v>677</v>
      </c>
      <c r="B405" s="46">
        <v>114</v>
      </c>
    </row>
    <row r="406" spans="1:2" ht="17.850000000000001" customHeight="1">
      <c r="A406" s="44" t="s">
        <v>774</v>
      </c>
      <c r="B406" s="46">
        <v>1</v>
      </c>
    </row>
    <row r="407" spans="1:2" ht="17.850000000000001" customHeight="1">
      <c r="A407" s="44" t="s">
        <v>775</v>
      </c>
      <c r="B407" s="46">
        <v>0</v>
      </c>
    </row>
    <row r="408" spans="1:2" ht="17.850000000000001" customHeight="1">
      <c r="A408" s="44" t="s">
        <v>776</v>
      </c>
      <c r="B408" s="46">
        <v>0</v>
      </c>
    </row>
    <row r="409" spans="1:2" ht="17.850000000000001" customHeight="1">
      <c r="A409" s="44" t="s">
        <v>777</v>
      </c>
      <c r="B409" s="46">
        <v>2310</v>
      </c>
    </row>
    <row r="410" spans="1:2" ht="17.850000000000001" customHeight="1">
      <c r="A410" s="44" t="s">
        <v>778</v>
      </c>
      <c r="B410" s="46">
        <v>0</v>
      </c>
    </row>
    <row r="411" spans="1:2" ht="17.850000000000001" customHeight="1">
      <c r="A411" s="44" t="s">
        <v>779</v>
      </c>
      <c r="B411" s="46">
        <v>0</v>
      </c>
    </row>
    <row r="412" spans="1:2" ht="17.850000000000001" customHeight="1">
      <c r="A412" s="44" t="s">
        <v>780</v>
      </c>
      <c r="B412" s="46">
        <v>0</v>
      </c>
    </row>
    <row r="413" spans="1:2" ht="17.850000000000001" customHeight="1">
      <c r="A413" s="44" t="s">
        <v>781</v>
      </c>
      <c r="B413" s="46">
        <v>0</v>
      </c>
    </row>
    <row r="414" spans="1:2" ht="17.850000000000001" customHeight="1">
      <c r="A414" s="44" t="s">
        <v>782</v>
      </c>
      <c r="B414" s="46">
        <v>891</v>
      </c>
    </row>
    <row r="415" spans="1:2" ht="17.850000000000001" customHeight="1">
      <c r="A415" s="44" t="s">
        <v>783</v>
      </c>
      <c r="B415" s="46">
        <v>697</v>
      </c>
    </row>
    <row r="416" spans="1:2" ht="17.850000000000001" customHeight="1">
      <c r="A416" s="44" t="s">
        <v>784</v>
      </c>
      <c r="B416" s="46">
        <v>194</v>
      </c>
    </row>
    <row r="417" spans="1:2" ht="17.850000000000001" customHeight="1">
      <c r="A417" s="44" t="s">
        <v>785</v>
      </c>
      <c r="B417" s="46">
        <v>805</v>
      </c>
    </row>
    <row r="418" spans="1:2" ht="17.850000000000001" customHeight="1">
      <c r="A418" s="44" t="s">
        <v>786</v>
      </c>
      <c r="B418" s="46">
        <v>174</v>
      </c>
    </row>
    <row r="419" spans="1:2" ht="17.850000000000001" customHeight="1">
      <c r="A419" s="44" t="s">
        <v>787</v>
      </c>
      <c r="B419" s="46">
        <v>122</v>
      </c>
    </row>
    <row r="420" spans="1:2" ht="17.850000000000001" customHeight="1">
      <c r="A420" s="44" t="s">
        <v>788</v>
      </c>
      <c r="B420" s="46">
        <v>509</v>
      </c>
    </row>
    <row r="421" spans="1:2" ht="17.850000000000001" customHeight="1">
      <c r="A421" s="44" t="s">
        <v>789</v>
      </c>
      <c r="B421" s="46">
        <v>0</v>
      </c>
    </row>
    <row r="422" spans="1:2" ht="17.850000000000001" customHeight="1">
      <c r="A422" s="44" t="s">
        <v>790</v>
      </c>
      <c r="B422" s="46">
        <v>0</v>
      </c>
    </row>
    <row r="423" spans="1:2" ht="17.850000000000001" customHeight="1">
      <c r="A423" s="44" t="s">
        <v>791</v>
      </c>
      <c r="B423" s="46">
        <v>0</v>
      </c>
    </row>
    <row r="424" spans="1:2" ht="17.850000000000001" customHeight="1">
      <c r="A424" s="44" t="s">
        <v>792</v>
      </c>
      <c r="B424" s="46">
        <v>0</v>
      </c>
    </row>
    <row r="425" spans="1:2" ht="17.850000000000001" customHeight="1">
      <c r="A425" s="44" t="s">
        <v>793</v>
      </c>
      <c r="B425" s="46">
        <v>0</v>
      </c>
    </row>
    <row r="426" spans="1:2" ht="17.850000000000001" customHeight="1">
      <c r="A426" s="44" t="s">
        <v>794</v>
      </c>
      <c r="B426" s="46">
        <v>1711</v>
      </c>
    </row>
    <row r="427" spans="1:2" ht="17.850000000000001" customHeight="1">
      <c r="A427" s="44" t="s">
        <v>795</v>
      </c>
      <c r="B427" s="46">
        <v>1711</v>
      </c>
    </row>
    <row r="428" spans="1:2" ht="17.850000000000001" customHeight="1">
      <c r="A428" s="44" t="s">
        <v>796</v>
      </c>
      <c r="B428" s="46">
        <v>0</v>
      </c>
    </row>
    <row r="429" spans="1:2" ht="17.850000000000001" customHeight="1">
      <c r="A429" s="44" t="s">
        <v>797</v>
      </c>
      <c r="B429" s="46">
        <v>0</v>
      </c>
    </row>
    <row r="430" spans="1:2" ht="17.850000000000001" customHeight="1">
      <c r="A430" s="44" t="s">
        <v>798</v>
      </c>
      <c r="B430" s="46">
        <v>0</v>
      </c>
    </row>
    <row r="431" spans="1:2" ht="17.850000000000001" customHeight="1">
      <c r="A431" s="44" t="s">
        <v>684</v>
      </c>
      <c r="B431" s="46">
        <v>0</v>
      </c>
    </row>
    <row r="432" spans="1:2" ht="17.850000000000001" customHeight="1">
      <c r="A432" s="44" t="s">
        <v>799</v>
      </c>
      <c r="B432" s="46">
        <v>0</v>
      </c>
    </row>
    <row r="433" spans="1:2" ht="17.850000000000001" customHeight="1">
      <c r="A433" s="44" t="s">
        <v>800</v>
      </c>
      <c r="B433" s="46">
        <v>0</v>
      </c>
    </row>
    <row r="434" spans="1:2" ht="17.850000000000001" customHeight="1">
      <c r="A434" s="44" t="s">
        <v>677</v>
      </c>
      <c r="B434" s="46">
        <v>0</v>
      </c>
    </row>
    <row r="435" spans="1:2" ht="17.850000000000001" customHeight="1">
      <c r="A435" s="44" t="s">
        <v>801</v>
      </c>
      <c r="B435" s="46">
        <v>0</v>
      </c>
    </row>
    <row r="436" spans="1:2" ht="17.850000000000001" customHeight="1">
      <c r="A436" s="44" t="s">
        <v>802</v>
      </c>
      <c r="B436" s="46">
        <v>50</v>
      </c>
    </row>
    <row r="437" spans="1:2" ht="17.850000000000001" customHeight="1">
      <c r="A437" s="44" t="s">
        <v>803</v>
      </c>
      <c r="B437" s="46">
        <v>50</v>
      </c>
    </row>
    <row r="438" spans="1:2" ht="17.850000000000001" customHeight="1">
      <c r="A438" s="44" t="s">
        <v>804</v>
      </c>
      <c r="B438" s="46">
        <v>12676</v>
      </c>
    </row>
    <row r="439" spans="1:2" ht="17.850000000000001" customHeight="1">
      <c r="A439" s="44" t="s">
        <v>805</v>
      </c>
      <c r="B439" s="46">
        <v>12676</v>
      </c>
    </row>
    <row r="440" spans="1:2" ht="17.850000000000001" customHeight="1">
      <c r="A440" s="44" t="s">
        <v>806</v>
      </c>
      <c r="B440" s="46">
        <v>76</v>
      </c>
    </row>
    <row r="441" spans="1:2" ht="17.850000000000001" customHeight="1">
      <c r="A441" s="44" t="s">
        <v>807</v>
      </c>
      <c r="B441" s="46">
        <v>0</v>
      </c>
    </row>
    <row r="442" spans="1:2" ht="17.850000000000001" customHeight="1">
      <c r="A442" s="44" t="s">
        <v>808</v>
      </c>
      <c r="B442" s="46">
        <v>0</v>
      </c>
    </row>
    <row r="443" spans="1:2" ht="17.850000000000001" customHeight="1">
      <c r="A443" s="44" t="s">
        <v>809</v>
      </c>
      <c r="B443" s="46">
        <v>0</v>
      </c>
    </row>
    <row r="444" spans="1:2" ht="17.850000000000001" customHeight="1">
      <c r="A444" s="44" t="s">
        <v>810</v>
      </c>
      <c r="B444" s="46">
        <v>0</v>
      </c>
    </row>
    <row r="445" spans="1:2" ht="17.850000000000001" customHeight="1">
      <c r="A445" s="44" t="s">
        <v>811</v>
      </c>
      <c r="B445" s="46">
        <v>53</v>
      </c>
    </row>
    <row r="446" spans="1:2" ht="17.850000000000001" customHeight="1">
      <c r="A446" s="44" t="s">
        <v>812</v>
      </c>
      <c r="B446" s="46">
        <v>30</v>
      </c>
    </row>
    <row r="447" spans="1:2" ht="17.850000000000001" customHeight="1">
      <c r="A447" s="44" t="s">
        <v>813</v>
      </c>
      <c r="B447" s="46">
        <v>0</v>
      </c>
    </row>
    <row r="448" spans="1:2" ht="17.850000000000001" customHeight="1">
      <c r="A448" s="44" t="s">
        <v>814</v>
      </c>
      <c r="B448" s="46">
        <v>0</v>
      </c>
    </row>
    <row r="449" spans="1:2" ht="17.850000000000001" customHeight="1">
      <c r="A449" s="44" t="s">
        <v>815</v>
      </c>
      <c r="B449" s="46">
        <v>0</v>
      </c>
    </row>
    <row r="450" spans="1:2" ht="17.850000000000001" customHeight="1">
      <c r="A450" s="44" t="s">
        <v>816</v>
      </c>
      <c r="B450" s="46">
        <v>61</v>
      </c>
    </row>
    <row r="451" spans="1:2" ht="17.850000000000001" customHeight="1">
      <c r="A451" s="44" t="s">
        <v>817</v>
      </c>
      <c r="B451" s="46">
        <v>0</v>
      </c>
    </row>
    <row r="452" spans="1:2" ht="17.850000000000001" customHeight="1">
      <c r="A452" s="44" t="s">
        <v>818</v>
      </c>
      <c r="B452" s="46">
        <v>3</v>
      </c>
    </row>
    <row r="453" spans="1:2" ht="17.850000000000001" customHeight="1">
      <c r="A453" s="44" t="s">
        <v>819</v>
      </c>
      <c r="B453" s="46">
        <v>0</v>
      </c>
    </row>
    <row r="454" spans="1:2" ht="17.850000000000001" customHeight="1">
      <c r="A454" s="44" t="s">
        <v>820</v>
      </c>
      <c r="B454" s="46">
        <v>0</v>
      </c>
    </row>
    <row r="455" spans="1:2" ht="17.850000000000001" customHeight="1">
      <c r="A455" s="44" t="s">
        <v>821</v>
      </c>
      <c r="B455" s="46">
        <v>0</v>
      </c>
    </row>
    <row r="456" spans="1:2" ht="17.850000000000001" customHeight="1">
      <c r="A456" s="44" t="s">
        <v>822</v>
      </c>
      <c r="B456" s="46">
        <v>225</v>
      </c>
    </row>
    <row r="457" spans="1:2" ht="17.850000000000001" customHeight="1">
      <c r="A457" s="44" t="s">
        <v>823</v>
      </c>
      <c r="B457" s="46">
        <v>12228</v>
      </c>
    </row>
    <row r="458" spans="1:2" ht="17.850000000000001" customHeight="1">
      <c r="A458" s="44" t="s">
        <v>824</v>
      </c>
      <c r="B458" s="46">
        <v>0</v>
      </c>
    </row>
    <row r="459" spans="1:2" ht="17.850000000000001" customHeight="1">
      <c r="A459" s="44" t="s">
        <v>825</v>
      </c>
      <c r="B459" s="46">
        <v>0</v>
      </c>
    </row>
    <row r="460" spans="1:2" ht="17.850000000000001" customHeight="1">
      <c r="A460" s="44" t="s">
        <v>826</v>
      </c>
      <c r="B460" s="46">
        <v>2943</v>
      </c>
    </row>
    <row r="461" spans="1:2" ht="17.850000000000001" customHeight="1">
      <c r="A461" s="44" t="s">
        <v>827</v>
      </c>
      <c r="B461" s="46">
        <v>0</v>
      </c>
    </row>
    <row r="462" spans="1:2" ht="17.850000000000001" customHeight="1">
      <c r="A462" s="44" t="s">
        <v>828</v>
      </c>
      <c r="B462" s="46">
        <v>0</v>
      </c>
    </row>
    <row r="463" spans="1:2" ht="17.850000000000001" customHeight="1">
      <c r="A463" s="44" t="s">
        <v>829</v>
      </c>
      <c r="B463" s="46">
        <v>0</v>
      </c>
    </row>
    <row r="464" spans="1:2" ht="17.850000000000001" customHeight="1">
      <c r="A464" s="44" t="s">
        <v>830</v>
      </c>
      <c r="B464" s="46">
        <v>2943</v>
      </c>
    </row>
    <row r="465" spans="1:2" ht="17.850000000000001" customHeight="1">
      <c r="A465" s="44" t="s">
        <v>831</v>
      </c>
      <c r="B465" s="46">
        <v>0</v>
      </c>
    </row>
    <row r="466" spans="1:2" ht="17.850000000000001" customHeight="1">
      <c r="A466" s="44" t="s">
        <v>832</v>
      </c>
      <c r="B466" s="46">
        <v>2943</v>
      </c>
    </row>
    <row r="467" spans="1:2" ht="17.850000000000001" customHeight="1">
      <c r="A467" s="44" t="s">
        <v>833</v>
      </c>
      <c r="B467" s="46">
        <v>0</v>
      </c>
    </row>
    <row r="468" spans="1:2" ht="17.850000000000001" customHeight="1">
      <c r="A468" s="44" t="s">
        <v>834</v>
      </c>
      <c r="B468" s="46">
        <v>0</v>
      </c>
    </row>
    <row r="469" spans="1:2" ht="17.850000000000001" customHeight="1">
      <c r="A469" s="44" t="s">
        <v>835</v>
      </c>
      <c r="B469" s="46">
        <v>0</v>
      </c>
    </row>
    <row r="470" spans="1:2" ht="17.850000000000001" customHeight="1">
      <c r="A470" s="44" t="s">
        <v>836</v>
      </c>
      <c r="B470" s="46">
        <v>0</v>
      </c>
    </row>
    <row r="471" spans="1:2" ht="17.850000000000001" customHeight="1">
      <c r="A471" s="44" t="s">
        <v>837</v>
      </c>
      <c r="B471" s="46">
        <v>0</v>
      </c>
    </row>
    <row r="472" spans="1:2" ht="17.850000000000001" customHeight="1">
      <c r="A472" s="44" t="s">
        <v>838</v>
      </c>
      <c r="B472" s="46">
        <v>0</v>
      </c>
    </row>
    <row r="473" spans="1:2" ht="17.850000000000001" customHeight="1">
      <c r="A473" s="44" t="s">
        <v>839</v>
      </c>
      <c r="B473" s="46">
        <v>0</v>
      </c>
    </row>
    <row r="474" spans="1:2" ht="17.850000000000001" customHeight="1">
      <c r="A474" s="44" t="s">
        <v>840</v>
      </c>
      <c r="B474" s="46">
        <v>0</v>
      </c>
    </row>
    <row r="475" spans="1:2" ht="17.850000000000001" customHeight="1">
      <c r="A475" s="44" t="s">
        <v>841</v>
      </c>
      <c r="B475" s="46">
        <v>0</v>
      </c>
    </row>
    <row r="476" spans="1:2" ht="17.850000000000001" customHeight="1">
      <c r="A476" s="44" t="s">
        <v>842</v>
      </c>
      <c r="B476" s="46">
        <v>0</v>
      </c>
    </row>
    <row r="477" spans="1:2" ht="17.850000000000001" customHeight="1">
      <c r="A477" s="44" t="s">
        <v>843</v>
      </c>
      <c r="B477" s="46">
        <v>25734</v>
      </c>
    </row>
    <row r="478" spans="1:2" ht="17.850000000000001" customHeight="1">
      <c r="A478" s="44" t="s">
        <v>844</v>
      </c>
      <c r="B478" s="46">
        <v>0</v>
      </c>
    </row>
    <row r="479" spans="1:2" ht="17.850000000000001" customHeight="1">
      <c r="A479" s="44" t="s">
        <v>845</v>
      </c>
      <c r="B479" s="46">
        <v>0</v>
      </c>
    </row>
    <row r="480" spans="1:2" ht="17.850000000000001" customHeight="1">
      <c r="A480" s="44" t="s">
        <v>846</v>
      </c>
      <c r="B480" s="46">
        <v>0</v>
      </c>
    </row>
    <row r="481" spans="1:2" ht="17.850000000000001" customHeight="1">
      <c r="A481" s="44" t="s">
        <v>847</v>
      </c>
      <c r="B481" s="46">
        <v>0</v>
      </c>
    </row>
    <row r="482" spans="1:2" ht="17.850000000000001" customHeight="1">
      <c r="A482" s="44" t="s">
        <v>848</v>
      </c>
      <c r="B482" s="46">
        <v>0</v>
      </c>
    </row>
    <row r="483" spans="1:2" ht="17.850000000000001" customHeight="1">
      <c r="A483" s="44" t="s">
        <v>849</v>
      </c>
      <c r="B483" s="46">
        <v>0</v>
      </c>
    </row>
    <row r="484" spans="1:2" ht="17.850000000000001" customHeight="1">
      <c r="A484" s="44" t="s">
        <v>850</v>
      </c>
      <c r="B484" s="46">
        <v>0</v>
      </c>
    </row>
    <row r="485" spans="1:2" ht="17.850000000000001" customHeight="1">
      <c r="A485" s="44" t="s">
        <v>851</v>
      </c>
      <c r="B485" s="46">
        <v>0</v>
      </c>
    </row>
    <row r="486" spans="1:2" ht="17.850000000000001" customHeight="1">
      <c r="A486" s="44" t="s">
        <v>852</v>
      </c>
      <c r="B486" s="46">
        <v>658</v>
      </c>
    </row>
    <row r="487" spans="1:2" ht="17.850000000000001" customHeight="1">
      <c r="A487" s="44" t="s">
        <v>853</v>
      </c>
      <c r="B487" s="46">
        <v>614</v>
      </c>
    </row>
    <row r="488" spans="1:2" ht="17.850000000000001" customHeight="1">
      <c r="A488" s="44" t="s">
        <v>854</v>
      </c>
      <c r="B488" s="46">
        <v>0</v>
      </c>
    </row>
    <row r="489" spans="1:2" ht="17.850000000000001" customHeight="1">
      <c r="A489" s="44" t="s">
        <v>855</v>
      </c>
      <c r="B489" s="46">
        <v>0</v>
      </c>
    </row>
    <row r="490" spans="1:2" ht="17.850000000000001" customHeight="1">
      <c r="A490" s="44" t="s">
        <v>856</v>
      </c>
      <c r="B490" s="46">
        <v>44</v>
      </c>
    </row>
    <row r="491" spans="1:2" ht="17.850000000000001" customHeight="1">
      <c r="A491" s="44" t="s">
        <v>857</v>
      </c>
      <c r="B491" s="46">
        <v>3449</v>
      </c>
    </row>
    <row r="492" spans="1:2" ht="17.850000000000001" customHeight="1">
      <c r="A492" s="44" t="s">
        <v>858</v>
      </c>
      <c r="B492" s="46">
        <v>533</v>
      </c>
    </row>
    <row r="493" spans="1:2" ht="17.850000000000001" customHeight="1">
      <c r="A493" s="44" t="s">
        <v>859</v>
      </c>
      <c r="B493" s="46">
        <v>1</v>
      </c>
    </row>
    <row r="494" spans="1:2" ht="17.850000000000001" customHeight="1">
      <c r="A494" s="44" t="s">
        <v>860</v>
      </c>
      <c r="B494" s="46">
        <v>220</v>
      </c>
    </row>
    <row r="495" spans="1:2" ht="17.850000000000001" customHeight="1">
      <c r="A495" s="44" t="s">
        <v>861</v>
      </c>
      <c r="B495" s="46">
        <v>1802</v>
      </c>
    </row>
    <row r="496" spans="1:2" ht="17.850000000000001" customHeight="1">
      <c r="A496" s="44" t="s">
        <v>862</v>
      </c>
      <c r="B496" s="46">
        <v>893</v>
      </c>
    </row>
    <row r="497" spans="1:2" ht="17.850000000000001" customHeight="1">
      <c r="A497" s="44" t="s">
        <v>863</v>
      </c>
      <c r="B497" s="46">
        <v>0</v>
      </c>
    </row>
    <row r="498" spans="1:2" ht="17.850000000000001" customHeight="1">
      <c r="A498" s="44" t="s">
        <v>864</v>
      </c>
      <c r="B498" s="46">
        <v>0</v>
      </c>
    </row>
    <row r="499" spans="1:2" ht="17.850000000000001" customHeight="1">
      <c r="A499" s="44" t="s">
        <v>865</v>
      </c>
      <c r="B499" s="46">
        <v>0</v>
      </c>
    </row>
    <row r="500" spans="1:2" ht="17.850000000000001" customHeight="1">
      <c r="A500" s="44" t="s">
        <v>866</v>
      </c>
      <c r="B500" s="46">
        <v>0</v>
      </c>
    </row>
    <row r="501" spans="1:2" ht="17.850000000000001" customHeight="1">
      <c r="A501" s="44" t="s">
        <v>867</v>
      </c>
      <c r="B501" s="46">
        <v>21468</v>
      </c>
    </row>
    <row r="502" spans="1:2" ht="17.850000000000001" customHeight="1">
      <c r="A502" s="44" t="s">
        <v>868</v>
      </c>
      <c r="B502" s="46">
        <v>0</v>
      </c>
    </row>
    <row r="503" spans="1:2" ht="17.850000000000001" customHeight="1">
      <c r="A503" s="44" t="s">
        <v>869</v>
      </c>
      <c r="B503" s="46">
        <v>9497</v>
      </c>
    </row>
    <row r="504" spans="1:2" ht="17.850000000000001" customHeight="1">
      <c r="A504" s="44" t="s">
        <v>870</v>
      </c>
      <c r="B504" s="46">
        <v>11968</v>
      </c>
    </row>
    <row r="505" spans="1:2" ht="17.850000000000001" customHeight="1">
      <c r="A505" s="44" t="s">
        <v>871</v>
      </c>
      <c r="B505" s="46">
        <v>3</v>
      </c>
    </row>
    <row r="506" spans="1:2" ht="17.850000000000001" customHeight="1">
      <c r="A506" s="44" t="s">
        <v>872</v>
      </c>
      <c r="B506" s="46">
        <v>87</v>
      </c>
    </row>
    <row r="507" spans="1:2" ht="17.850000000000001" customHeight="1">
      <c r="A507" s="44" t="s">
        <v>873</v>
      </c>
      <c r="B507" s="46">
        <v>0</v>
      </c>
    </row>
    <row r="508" spans="1:2" ht="17.850000000000001" customHeight="1">
      <c r="A508" s="44" t="s">
        <v>874</v>
      </c>
      <c r="B508" s="46">
        <v>0</v>
      </c>
    </row>
    <row r="509" spans="1:2" ht="17.850000000000001" customHeight="1">
      <c r="A509" s="44" t="s">
        <v>875</v>
      </c>
      <c r="B509" s="46">
        <v>38</v>
      </c>
    </row>
    <row r="510" spans="1:2" ht="17.850000000000001" customHeight="1">
      <c r="A510" s="44" t="s">
        <v>876</v>
      </c>
      <c r="B510" s="46">
        <v>0</v>
      </c>
    </row>
    <row r="511" spans="1:2" ht="17.850000000000001" customHeight="1">
      <c r="A511" s="44" t="s">
        <v>877</v>
      </c>
      <c r="B511" s="46">
        <v>38</v>
      </c>
    </row>
    <row r="512" spans="1:2" ht="17.850000000000001" customHeight="1">
      <c r="A512" s="44" t="s">
        <v>878</v>
      </c>
      <c r="B512" s="46">
        <v>34</v>
      </c>
    </row>
    <row r="513" spans="1:2" ht="17.850000000000001" customHeight="1">
      <c r="A513" s="44" t="s">
        <v>879</v>
      </c>
      <c r="B513" s="46">
        <v>157</v>
      </c>
    </row>
    <row r="514" spans="1:2" ht="17.850000000000001" customHeight="1">
      <c r="A514" s="44" t="s">
        <v>880</v>
      </c>
      <c r="B514" s="46">
        <v>7</v>
      </c>
    </row>
    <row r="515" spans="1:2" ht="17.850000000000001" customHeight="1">
      <c r="A515" s="44" t="s">
        <v>881</v>
      </c>
      <c r="B515" s="46">
        <v>150</v>
      </c>
    </row>
    <row r="516" spans="1:2" ht="17.850000000000001" customHeight="1">
      <c r="A516" s="44" t="s">
        <v>882</v>
      </c>
      <c r="B516" s="46">
        <v>13231</v>
      </c>
    </row>
    <row r="517" spans="1:2" ht="17.850000000000001" customHeight="1">
      <c r="A517" s="44" t="s">
        <v>883</v>
      </c>
      <c r="B517" s="46">
        <v>830</v>
      </c>
    </row>
    <row r="518" spans="1:2" ht="17.850000000000001" customHeight="1">
      <c r="A518" s="44" t="s">
        <v>884</v>
      </c>
      <c r="B518" s="46">
        <v>11563</v>
      </c>
    </row>
    <row r="519" spans="1:2" ht="17.850000000000001" customHeight="1">
      <c r="A519" s="44" t="s">
        <v>885</v>
      </c>
      <c r="B519" s="46">
        <v>838</v>
      </c>
    </row>
    <row r="520" spans="1:2" ht="17.850000000000001" customHeight="1">
      <c r="A520" s="44" t="s">
        <v>886</v>
      </c>
      <c r="B520" s="46">
        <v>0</v>
      </c>
    </row>
    <row r="521" spans="1:2" ht="17.850000000000001" customHeight="1">
      <c r="A521" s="44" t="s">
        <v>887</v>
      </c>
      <c r="B521" s="46">
        <v>0</v>
      </c>
    </row>
    <row r="522" spans="1:2" ht="17.850000000000001" customHeight="1">
      <c r="A522" s="44" t="s">
        <v>888</v>
      </c>
      <c r="B522" s="46">
        <v>1177</v>
      </c>
    </row>
    <row r="523" spans="1:2" ht="17.850000000000001" customHeight="1">
      <c r="A523" s="44" t="s">
        <v>889</v>
      </c>
      <c r="B523" s="46">
        <v>0</v>
      </c>
    </row>
    <row r="524" spans="1:2" ht="17.850000000000001" customHeight="1">
      <c r="A524" s="44" t="s">
        <v>890</v>
      </c>
      <c r="B524" s="46">
        <v>0</v>
      </c>
    </row>
    <row r="525" spans="1:2" ht="17.850000000000001" customHeight="1">
      <c r="A525" s="44" t="s">
        <v>891</v>
      </c>
      <c r="B525" s="46">
        <v>0</v>
      </c>
    </row>
    <row r="526" spans="1:2" ht="17.850000000000001" customHeight="1">
      <c r="A526" s="44" t="s">
        <v>892</v>
      </c>
      <c r="B526" s="46">
        <v>0</v>
      </c>
    </row>
    <row r="527" spans="1:2" ht="17.850000000000001" customHeight="1">
      <c r="A527" s="44" t="s">
        <v>893</v>
      </c>
      <c r="B527" s="46">
        <v>1177</v>
      </c>
    </row>
    <row r="528" spans="1:2" ht="17.850000000000001" customHeight="1">
      <c r="A528" s="44"/>
      <c r="B528" s="45"/>
    </row>
    <row r="529" spans="1:2" ht="17.850000000000001" customHeight="1">
      <c r="A529" s="44"/>
      <c r="B529" s="45"/>
    </row>
    <row r="530" spans="1:2" ht="17.850000000000001" customHeight="1">
      <c r="A530" s="44"/>
      <c r="B530" s="45"/>
    </row>
    <row r="531" spans="1:2" ht="17.850000000000001" customHeight="1">
      <c r="A531" s="44"/>
      <c r="B531" s="45"/>
    </row>
    <row r="532" spans="1:2" ht="17.850000000000001" customHeight="1">
      <c r="A532" s="44"/>
      <c r="B532" s="45"/>
    </row>
    <row r="533" spans="1:2" ht="17.850000000000001" customHeight="1">
      <c r="A533" s="44"/>
      <c r="B533" s="45"/>
    </row>
    <row r="534" spans="1:2" ht="17.850000000000001" customHeight="1">
      <c r="A534" s="44"/>
      <c r="B534" s="45"/>
    </row>
    <row r="535" spans="1:2" ht="17.850000000000001" customHeight="1">
      <c r="A535" s="44"/>
      <c r="B535" s="45"/>
    </row>
    <row r="536" spans="1:2" ht="17.850000000000001" customHeight="1">
      <c r="A536" s="44"/>
      <c r="B536" s="45"/>
    </row>
    <row r="537" spans="1:2" ht="17.850000000000001" customHeight="1">
      <c r="A537" s="44"/>
      <c r="B537" s="45"/>
    </row>
    <row r="538" spans="1:2" ht="17.850000000000001" customHeight="1">
      <c r="A538" s="44"/>
      <c r="B538" s="45"/>
    </row>
    <row r="539" spans="1:2" ht="17.850000000000001" customHeight="1">
      <c r="A539" s="44"/>
      <c r="B539" s="45"/>
    </row>
    <row r="540" spans="1:2" ht="17.850000000000001" customHeight="1">
      <c r="A540" s="44"/>
      <c r="B540" s="45"/>
    </row>
    <row r="541" spans="1:2" ht="17.850000000000001" customHeight="1">
      <c r="A541" s="44"/>
      <c r="B541" s="45"/>
    </row>
    <row r="542" spans="1:2" ht="17.850000000000001" customHeight="1">
      <c r="A542" s="44"/>
      <c r="B542" s="45"/>
    </row>
    <row r="543" spans="1:2" ht="17.850000000000001" customHeight="1">
      <c r="A543" s="44"/>
      <c r="B543" s="45"/>
    </row>
    <row r="544" spans="1:2" ht="17.850000000000001" customHeight="1">
      <c r="A544" s="44"/>
      <c r="B544" s="45"/>
    </row>
    <row r="545" spans="1:2" ht="17.850000000000001" customHeight="1">
      <c r="A545" s="44"/>
      <c r="B545" s="45"/>
    </row>
    <row r="546" spans="1:2" ht="17.850000000000001" customHeight="1">
      <c r="A546" s="44"/>
      <c r="B546" s="45"/>
    </row>
    <row r="547" spans="1:2" ht="17.850000000000001" customHeight="1">
      <c r="A547" s="44"/>
      <c r="B547" s="45"/>
    </row>
    <row r="548" spans="1:2" ht="17.850000000000001" customHeight="1">
      <c r="A548" s="44"/>
      <c r="B548" s="45"/>
    </row>
    <row r="549" spans="1:2" ht="17.850000000000001" customHeight="1">
      <c r="A549" s="44"/>
      <c r="B549" s="45"/>
    </row>
    <row r="550" spans="1:2" ht="17.850000000000001" customHeight="1">
      <c r="A550" s="44"/>
      <c r="B550" s="45"/>
    </row>
    <row r="551" spans="1:2" ht="17.850000000000001" customHeight="1">
      <c r="A551" s="44"/>
      <c r="B551" s="45"/>
    </row>
    <row r="552" spans="1:2" ht="17.850000000000001" customHeight="1">
      <c r="A552" s="44"/>
      <c r="B552" s="45"/>
    </row>
    <row r="553" spans="1:2" ht="17.850000000000001" customHeight="1">
      <c r="A553" s="44"/>
      <c r="B553" s="45"/>
    </row>
    <row r="554" spans="1:2" ht="17.850000000000001" customHeight="1">
      <c r="A554" s="44"/>
      <c r="B554" s="45"/>
    </row>
    <row r="555" spans="1:2" ht="17.850000000000001" customHeight="1">
      <c r="A555" s="44"/>
      <c r="B555" s="45"/>
    </row>
    <row r="556" spans="1:2" ht="17.850000000000001" customHeight="1">
      <c r="A556" s="44"/>
      <c r="B556" s="45"/>
    </row>
    <row r="557" spans="1:2" ht="17.850000000000001" customHeight="1">
      <c r="A557" s="44"/>
      <c r="B557" s="45"/>
    </row>
    <row r="558" spans="1:2" ht="17.850000000000001" customHeight="1">
      <c r="A558" s="44"/>
      <c r="B558" s="45"/>
    </row>
    <row r="559" spans="1:2" ht="17.850000000000001" customHeight="1">
      <c r="A559" s="44"/>
      <c r="B559" s="45"/>
    </row>
    <row r="560" spans="1:2" ht="17.850000000000001" customHeight="1">
      <c r="A560" s="44"/>
      <c r="B560" s="45"/>
    </row>
    <row r="561" spans="1:2" ht="17.850000000000001" customHeight="1">
      <c r="A561" s="44"/>
      <c r="B561" s="45"/>
    </row>
    <row r="562" spans="1:2" ht="17.850000000000001" customHeight="1">
      <c r="A562" s="44"/>
      <c r="B562" s="45"/>
    </row>
    <row r="563" spans="1:2" ht="17.850000000000001" customHeight="1">
      <c r="A563" s="44"/>
      <c r="B563" s="45"/>
    </row>
    <row r="564" spans="1:2" ht="17.850000000000001" customHeight="1">
      <c r="A564" s="44"/>
      <c r="B564" s="45"/>
    </row>
    <row r="565" spans="1:2" ht="17.850000000000001" customHeight="1">
      <c r="A565" s="44"/>
      <c r="B565" s="45"/>
    </row>
    <row r="566" spans="1:2" ht="17.850000000000001" customHeight="1">
      <c r="A566" s="44"/>
      <c r="B566" s="45"/>
    </row>
    <row r="567" spans="1:2" ht="17.850000000000001" customHeight="1">
      <c r="A567" s="44"/>
      <c r="B567" s="45"/>
    </row>
    <row r="568" spans="1:2" ht="17.850000000000001" customHeight="1">
      <c r="A568" s="44"/>
      <c r="B568" s="45"/>
    </row>
    <row r="569" spans="1:2" ht="17.850000000000001" customHeight="1">
      <c r="A569" s="44"/>
      <c r="B569" s="45"/>
    </row>
    <row r="570" spans="1:2" ht="17.850000000000001" customHeight="1">
      <c r="A570" s="44"/>
      <c r="B570" s="45"/>
    </row>
    <row r="571" spans="1:2" ht="17.850000000000001" customHeight="1">
      <c r="A571" s="44"/>
      <c r="B571" s="45"/>
    </row>
    <row r="572" spans="1:2" ht="17.850000000000001" customHeight="1">
      <c r="A572" s="44"/>
      <c r="B572" s="45"/>
    </row>
    <row r="573" spans="1:2" ht="17.850000000000001" customHeight="1">
      <c r="A573" s="44"/>
      <c r="B573" s="45"/>
    </row>
    <row r="574" spans="1:2" ht="17.850000000000001" customHeight="1">
      <c r="A574" s="44"/>
      <c r="B574" s="45"/>
    </row>
    <row r="575" spans="1:2" ht="17.850000000000001" customHeight="1">
      <c r="A575" s="44"/>
      <c r="B575" s="45"/>
    </row>
    <row r="576" spans="1:2" ht="17.850000000000001" customHeight="1">
      <c r="A576" s="44"/>
      <c r="B576" s="45"/>
    </row>
    <row r="577" spans="1:2" ht="17.850000000000001" customHeight="1">
      <c r="A577" s="44"/>
      <c r="B577" s="45"/>
    </row>
    <row r="578" spans="1:2" ht="17.850000000000001" customHeight="1">
      <c r="A578" s="44"/>
      <c r="B578" s="45"/>
    </row>
    <row r="579" spans="1:2" ht="17.850000000000001" customHeight="1">
      <c r="A579" s="44"/>
      <c r="B579" s="45"/>
    </row>
    <row r="580" spans="1:2" ht="17.850000000000001" customHeight="1">
      <c r="A580" s="44"/>
      <c r="B580" s="45"/>
    </row>
    <row r="581" spans="1:2" ht="17.850000000000001" customHeight="1">
      <c r="A581" s="44"/>
      <c r="B581" s="45"/>
    </row>
    <row r="582" spans="1:2" ht="17.850000000000001" customHeight="1">
      <c r="A582" s="44"/>
      <c r="B582" s="45"/>
    </row>
    <row r="583" spans="1:2" ht="17.850000000000001" customHeight="1">
      <c r="A583" s="44"/>
      <c r="B583" s="45"/>
    </row>
    <row r="584" spans="1:2" ht="17.850000000000001" customHeight="1">
      <c r="A584" s="44"/>
      <c r="B584" s="45"/>
    </row>
    <row r="585" spans="1:2" ht="17.850000000000001" customHeight="1">
      <c r="A585" s="44"/>
      <c r="B585" s="45"/>
    </row>
    <row r="586" spans="1:2" ht="17.850000000000001" customHeight="1">
      <c r="A586" s="44"/>
      <c r="B586" s="45"/>
    </row>
    <row r="587" spans="1:2" ht="17.850000000000001" customHeight="1">
      <c r="A587" s="44"/>
      <c r="B587" s="45"/>
    </row>
    <row r="588" spans="1:2" ht="17.850000000000001" customHeight="1">
      <c r="A588" s="44"/>
      <c r="B588" s="45"/>
    </row>
    <row r="589" spans="1:2" ht="17.850000000000001" customHeight="1">
      <c r="A589" s="44"/>
      <c r="B589" s="45"/>
    </row>
    <row r="590" spans="1:2" ht="17.850000000000001" customHeight="1">
      <c r="A590" s="44"/>
      <c r="B590" s="45"/>
    </row>
    <row r="591" spans="1:2" ht="17.850000000000001" customHeight="1">
      <c r="A591" s="44"/>
      <c r="B591" s="45"/>
    </row>
    <row r="592" spans="1:2" ht="17.850000000000001" customHeight="1">
      <c r="A592" s="44"/>
      <c r="B592" s="45"/>
    </row>
    <row r="593" spans="1:2" ht="17.850000000000001" customHeight="1">
      <c r="A593" s="44"/>
      <c r="B593" s="45"/>
    </row>
    <row r="594" spans="1:2" ht="17.850000000000001" customHeight="1">
      <c r="A594" s="44"/>
      <c r="B594" s="45"/>
    </row>
    <row r="595" spans="1:2" ht="17.850000000000001" customHeight="1">
      <c r="A595" s="44"/>
      <c r="B595" s="45"/>
    </row>
    <row r="596" spans="1:2" ht="17.850000000000001" customHeight="1">
      <c r="A596" s="44"/>
      <c r="B596" s="45"/>
    </row>
    <row r="597" spans="1:2" ht="17.850000000000001" customHeight="1">
      <c r="A597" s="44"/>
      <c r="B597" s="45"/>
    </row>
    <row r="598" spans="1:2" ht="17.850000000000001" customHeight="1">
      <c r="A598" s="44"/>
      <c r="B598" s="45"/>
    </row>
    <row r="599" spans="1:2" ht="17.850000000000001" customHeight="1">
      <c r="A599" s="44"/>
      <c r="B599" s="45"/>
    </row>
    <row r="600" spans="1:2" ht="17.850000000000001" customHeight="1">
      <c r="A600" s="44"/>
      <c r="B600" s="45"/>
    </row>
    <row r="601" spans="1:2" ht="17.850000000000001" customHeight="1">
      <c r="A601" s="44"/>
      <c r="B601" s="45"/>
    </row>
    <row r="602" spans="1:2" ht="17.850000000000001" customHeight="1">
      <c r="A602" s="44"/>
      <c r="B602" s="45"/>
    </row>
    <row r="603" spans="1:2" ht="17.850000000000001" customHeight="1">
      <c r="A603" s="44"/>
      <c r="B603" s="45"/>
    </row>
    <row r="604" spans="1:2" ht="17.850000000000001" customHeight="1">
      <c r="A604" s="44"/>
      <c r="B604" s="45"/>
    </row>
    <row r="605" spans="1:2" ht="17.850000000000001" customHeight="1">
      <c r="A605" s="44"/>
      <c r="B605" s="45"/>
    </row>
    <row r="606" spans="1:2" ht="17.850000000000001" customHeight="1">
      <c r="A606" s="44"/>
      <c r="B606" s="45"/>
    </row>
    <row r="607" spans="1:2" ht="17.850000000000001" customHeight="1">
      <c r="A607" s="44"/>
      <c r="B607" s="45"/>
    </row>
    <row r="608" spans="1:2" ht="17.850000000000001" customHeight="1">
      <c r="A608" s="44"/>
      <c r="B608" s="45"/>
    </row>
    <row r="609" spans="1:2" ht="17.850000000000001" customHeight="1">
      <c r="A609" s="44"/>
      <c r="B609" s="45"/>
    </row>
    <row r="610" spans="1:2" ht="17.850000000000001" customHeight="1">
      <c r="A610" s="44"/>
      <c r="B610" s="45"/>
    </row>
    <row r="611" spans="1:2" ht="17.850000000000001" customHeight="1">
      <c r="A611" s="44"/>
      <c r="B611" s="45"/>
    </row>
    <row r="612" spans="1:2" ht="17.850000000000001" customHeight="1">
      <c r="A612" s="44"/>
      <c r="B612" s="45"/>
    </row>
    <row r="613" spans="1:2" ht="17.850000000000001" customHeight="1">
      <c r="A613" s="44"/>
      <c r="B613" s="45"/>
    </row>
    <row r="614" spans="1:2" ht="17.850000000000001" customHeight="1">
      <c r="A614" s="44"/>
      <c r="B614" s="45"/>
    </row>
    <row r="615" spans="1:2" ht="17.850000000000001" customHeight="1">
      <c r="A615" s="44"/>
      <c r="B615" s="45"/>
    </row>
    <row r="616" spans="1:2" ht="17.850000000000001" customHeight="1">
      <c r="A616" s="44"/>
      <c r="B616" s="45"/>
    </row>
    <row r="617" spans="1:2" ht="17.850000000000001" customHeight="1">
      <c r="A617" s="44"/>
      <c r="B617" s="45"/>
    </row>
    <row r="618" spans="1:2" ht="17.850000000000001" customHeight="1">
      <c r="A618" s="44"/>
      <c r="B618" s="45"/>
    </row>
    <row r="619" spans="1:2" ht="17.850000000000001" customHeight="1">
      <c r="A619" s="44"/>
      <c r="B619" s="45"/>
    </row>
    <row r="620" spans="1:2" ht="17.850000000000001" customHeight="1">
      <c r="A620" s="44"/>
      <c r="B620" s="45"/>
    </row>
    <row r="621" spans="1:2" ht="17.850000000000001" customHeight="1">
      <c r="A621" s="44"/>
      <c r="B621" s="45"/>
    </row>
    <row r="622" spans="1:2" ht="17.850000000000001" customHeight="1">
      <c r="A622" s="44"/>
      <c r="B622" s="45"/>
    </row>
    <row r="623" spans="1:2" ht="17.850000000000001" customHeight="1">
      <c r="A623" s="44"/>
      <c r="B623" s="45"/>
    </row>
    <row r="624" spans="1:2" ht="17.850000000000001" customHeight="1">
      <c r="A624" s="44"/>
      <c r="B624" s="45"/>
    </row>
    <row r="625" spans="1:2" ht="17.100000000000001" customHeight="1">
      <c r="A625" s="44"/>
      <c r="B625" s="45"/>
    </row>
    <row r="626" spans="1:2" ht="17.100000000000001" customHeight="1">
      <c r="A626" s="44"/>
      <c r="B626" s="45"/>
    </row>
    <row r="627" spans="1:2" ht="17.100000000000001" customHeight="1">
      <c r="A627" s="44"/>
      <c r="B627" s="45"/>
    </row>
    <row r="628" spans="1:2" ht="17.100000000000001" customHeight="1">
      <c r="A628" s="44"/>
      <c r="B628" s="45"/>
    </row>
    <row r="629" spans="1:2" ht="17.100000000000001" customHeight="1">
      <c r="A629" s="44"/>
      <c r="B629" s="45"/>
    </row>
    <row r="630" spans="1:2" ht="17.100000000000001" customHeight="1">
      <c r="A630" s="44"/>
      <c r="B630" s="45"/>
    </row>
    <row r="631" spans="1:2" ht="17.100000000000001" customHeight="1">
      <c r="A631" s="44"/>
      <c r="B631" s="45"/>
    </row>
    <row r="632" spans="1:2" ht="17.100000000000001" customHeight="1">
      <c r="A632" s="44"/>
      <c r="B632" s="45"/>
    </row>
    <row r="633" spans="1:2" ht="17.100000000000001" customHeight="1">
      <c r="A633" s="44"/>
      <c r="B633" s="45"/>
    </row>
    <row r="634" spans="1:2" ht="17.100000000000001" customHeight="1">
      <c r="A634" s="44"/>
      <c r="B634" s="45"/>
    </row>
    <row r="635" spans="1:2" ht="17.100000000000001" customHeight="1">
      <c r="A635" s="44"/>
      <c r="B635" s="45"/>
    </row>
    <row r="636" spans="1:2" ht="17.100000000000001" customHeight="1">
      <c r="A636" s="44"/>
      <c r="B636" s="45"/>
    </row>
    <row r="637" spans="1:2" ht="17.100000000000001" customHeight="1">
      <c r="A637" s="44"/>
      <c r="B637" s="45"/>
    </row>
    <row r="638" spans="1:2" ht="17.100000000000001" customHeight="1">
      <c r="A638" s="44"/>
      <c r="B638" s="45"/>
    </row>
    <row r="639" spans="1:2" ht="17.100000000000001" customHeight="1">
      <c r="A639" s="44"/>
      <c r="B639" s="45"/>
    </row>
    <row r="640" spans="1:2" ht="17.100000000000001" customHeight="1">
      <c r="A640" s="44"/>
      <c r="B640" s="45"/>
    </row>
    <row r="641" spans="1:2" ht="17.100000000000001" customHeight="1">
      <c r="A641" s="44"/>
      <c r="B641" s="45"/>
    </row>
    <row r="642" spans="1:2" ht="17.100000000000001" customHeight="1">
      <c r="A642" s="44"/>
      <c r="B642" s="45"/>
    </row>
    <row r="643" spans="1:2" ht="17.100000000000001" customHeight="1">
      <c r="A643" s="44"/>
      <c r="B643" s="45"/>
    </row>
    <row r="644" spans="1:2" ht="17.100000000000001" customHeight="1">
      <c r="A644" s="44"/>
      <c r="B644" s="45"/>
    </row>
    <row r="645" spans="1:2" ht="17.100000000000001" customHeight="1">
      <c r="A645" s="44"/>
      <c r="B645" s="45"/>
    </row>
    <row r="646" spans="1:2" ht="17.100000000000001" customHeight="1">
      <c r="A646" s="44"/>
      <c r="B646" s="45"/>
    </row>
    <row r="647" spans="1:2" ht="17.100000000000001" customHeight="1">
      <c r="A647" s="44"/>
      <c r="B647" s="45"/>
    </row>
    <row r="648" spans="1:2" ht="17.100000000000001" customHeight="1">
      <c r="A648" s="44"/>
      <c r="B648" s="45"/>
    </row>
    <row r="649" spans="1:2" ht="17.100000000000001" customHeight="1">
      <c r="A649" s="44"/>
      <c r="B649" s="45"/>
    </row>
    <row r="650" spans="1:2" ht="17.100000000000001" customHeight="1">
      <c r="A650" s="44"/>
      <c r="B650" s="45"/>
    </row>
    <row r="651" spans="1:2" ht="17.100000000000001" customHeight="1">
      <c r="A651" s="44"/>
      <c r="B651" s="45"/>
    </row>
    <row r="652" spans="1:2" ht="17.100000000000001" customHeight="1">
      <c r="A652" s="44"/>
      <c r="B652" s="45"/>
    </row>
    <row r="653" spans="1:2" ht="17.100000000000001" customHeight="1">
      <c r="A653" s="44"/>
      <c r="B653" s="45"/>
    </row>
    <row r="654" spans="1:2" ht="17.100000000000001" customHeight="1">
      <c r="A654" s="44"/>
      <c r="B654" s="45"/>
    </row>
    <row r="655" spans="1:2" ht="17.100000000000001" customHeight="1">
      <c r="A655" s="44"/>
      <c r="B655" s="45"/>
    </row>
    <row r="656" spans="1:2" ht="17.100000000000001" customHeight="1">
      <c r="A656" s="44"/>
      <c r="B656" s="45"/>
    </row>
    <row r="657" spans="1:2" ht="17.100000000000001" customHeight="1">
      <c r="A657" s="44"/>
      <c r="B657" s="45"/>
    </row>
    <row r="658" spans="1:2" ht="17.100000000000001" customHeight="1">
      <c r="A658" s="44"/>
      <c r="B658" s="45"/>
    </row>
    <row r="659" spans="1:2" ht="17.100000000000001" customHeight="1">
      <c r="A659" s="44"/>
      <c r="B659" s="45"/>
    </row>
    <row r="660" spans="1:2" ht="17.100000000000001" customHeight="1">
      <c r="A660" s="44"/>
      <c r="B660" s="45"/>
    </row>
    <row r="661" spans="1:2" ht="17.100000000000001" customHeight="1">
      <c r="A661" s="44"/>
      <c r="B661" s="45"/>
    </row>
    <row r="662" spans="1:2" ht="17.100000000000001" customHeight="1">
      <c r="A662" s="44"/>
      <c r="B662" s="45"/>
    </row>
    <row r="663" spans="1:2" ht="17.100000000000001" customHeight="1">
      <c r="A663" s="44"/>
      <c r="B663" s="45"/>
    </row>
    <row r="664" spans="1:2" ht="17.100000000000001" customHeight="1">
      <c r="A664" s="44"/>
      <c r="B664" s="45"/>
    </row>
    <row r="665" spans="1:2" ht="17.850000000000001" customHeight="1">
      <c r="A665" s="44"/>
      <c r="B665" s="45"/>
    </row>
    <row r="666" spans="1:2" ht="17.850000000000001" customHeight="1">
      <c r="A666" s="44"/>
      <c r="B666" s="45"/>
    </row>
    <row r="667" spans="1:2" ht="17.850000000000001" customHeight="1">
      <c r="A667" s="44"/>
      <c r="B667" s="45"/>
    </row>
    <row r="668" spans="1:2" ht="17.850000000000001" customHeight="1">
      <c r="A668" s="44"/>
      <c r="B668" s="45"/>
    </row>
    <row r="669" spans="1:2" ht="17.850000000000001" customHeight="1">
      <c r="A669" s="44"/>
      <c r="B669" s="45"/>
    </row>
    <row r="670" spans="1:2" ht="17.850000000000001" customHeight="1">
      <c r="A670" s="44"/>
      <c r="B670" s="45"/>
    </row>
    <row r="671" spans="1:2" ht="17.850000000000001" customHeight="1">
      <c r="A671" s="44"/>
      <c r="B671" s="45"/>
    </row>
    <row r="672" spans="1:2" ht="17.850000000000001" customHeight="1">
      <c r="A672" s="44"/>
      <c r="B672" s="45"/>
    </row>
    <row r="673" spans="1:2" ht="17.850000000000001" customHeight="1">
      <c r="A673" s="44"/>
      <c r="B673" s="45"/>
    </row>
    <row r="674" spans="1:2" ht="17.850000000000001" customHeight="1">
      <c r="A674" s="44"/>
      <c r="B674" s="45"/>
    </row>
    <row r="675" spans="1:2" ht="17.850000000000001" customHeight="1">
      <c r="A675" s="44"/>
      <c r="B675" s="45"/>
    </row>
    <row r="676" spans="1:2" ht="17.850000000000001" customHeight="1">
      <c r="A676" s="43" t="s">
        <v>117</v>
      </c>
      <c r="B676" s="46">
        <v>479140</v>
      </c>
    </row>
    <row r="677" spans="1:2" ht="17.100000000000001" customHeight="1"/>
  </sheetData>
  <mergeCells count="3">
    <mergeCell ref="A1:B1"/>
    <mergeCell ref="A2:B2"/>
    <mergeCell ref="A3:B3"/>
  </mergeCells>
  <phoneticPr fontId="36" type="noConversion"/>
  <printOptions horizontalCentered="1" verticalCentered="1" gridLines="1"/>
  <pageMargins left="3" right="2" top="1" bottom="1" header="0" footer="0"/>
  <pageSetup scale="65" fitToWidth="4" orientation="landscape" blackAndWhite="1"/>
  <headerFooter alignWithMargins="0">
    <oddHeader>&amp;C@$</oddHeader>
    <oddFooter>&amp;C@&amp;- &amp;P&amp;-$</oddFooter>
  </headerFooter>
</worksheet>
</file>

<file path=xl/worksheets/sheet8.xml><?xml version="1.0" encoding="utf-8"?>
<worksheet xmlns="http://schemas.openxmlformats.org/spreadsheetml/2006/main" xmlns:r="http://schemas.openxmlformats.org/officeDocument/2006/relationships">
  <dimension ref="A1:B1493"/>
  <sheetViews>
    <sheetView showGridLines="0" showZeros="0" workbookViewId="0">
      <selection sqref="A1:B1"/>
    </sheetView>
  </sheetViews>
  <sheetFormatPr defaultColWidth="10.42578125" defaultRowHeight="14.25"/>
  <cols>
    <col min="1" max="1" width="59.7109375" style="41" customWidth="1"/>
    <col min="2" max="2" width="23.42578125" style="41" customWidth="1"/>
    <col min="3" max="256" width="10.42578125" style="41" customWidth="1"/>
    <col min="257" max="16384" width="10.42578125" style="41"/>
  </cols>
  <sheetData>
    <row r="1" spans="1:2" ht="29.1" customHeight="1">
      <c r="A1" s="317" t="s">
        <v>3190</v>
      </c>
      <c r="B1" s="317"/>
    </row>
    <row r="2" spans="1:2" ht="17.100000000000001" customHeight="1">
      <c r="A2" s="318" t="s">
        <v>894</v>
      </c>
      <c r="B2" s="318"/>
    </row>
    <row r="3" spans="1:2" ht="17.100000000000001" customHeight="1">
      <c r="A3" s="318" t="s">
        <v>64</v>
      </c>
      <c r="B3" s="318"/>
    </row>
    <row r="4" spans="1:2" ht="17.100000000000001" customHeight="1">
      <c r="A4" s="43" t="s">
        <v>65</v>
      </c>
      <c r="B4" s="43" t="s">
        <v>68</v>
      </c>
    </row>
    <row r="5" spans="1:2" ht="17.100000000000001" customHeight="1">
      <c r="A5" s="44" t="s">
        <v>190</v>
      </c>
      <c r="B5" s="46">
        <v>59339</v>
      </c>
    </row>
    <row r="6" spans="1:2" ht="17.100000000000001" customHeight="1">
      <c r="A6" s="44" t="s">
        <v>191</v>
      </c>
      <c r="B6" s="46">
        <v>1133</v>
      </c>
    </row>
    <row r="7" spans="1:2" ht="17.100000000000001" customHeight="1">
      <c r="A7" s="44" t="s">
        <v>895</v>
      </c>
      <c r="B7" s="46">
        <v>629</v>
      </c>
    </row>
    <row r="8" spans="1:2" ht="17.100000000000001" customHeight="1">
      <c r="A8" s="44" t="s">
        <v>896</v>
      </c>
      <c r="B8" s="46">
        <v>92</v>
      </c>
    </row>
    <row r="9" spans="1:2" ht="17.100000000000001" customHeight="1">
      <c r="A9" s="44" t="s">
        <v>897</v>
      </c>
      <c r="B9" s="46">
        <v>0</v>
      </c>
    </row>
    <row r="10" spans="1:2" ht="17.100000000000001" customHeight="1">
      <c r="A10" s="44" t="s">
        <v>898</v>
      </c>
      <c r="B10" s="46">
        <v>184</v>
      </c>
    </row>
    <row r="11" spans="1:2" ht="17.100000000000001" customHeight="1">
      <c r="A11" s="44" t="s">
        <v>899</v>
      </c>
      <c r="B11" s="46">
        <v>14</v>
      </c>
    </row>
    <row r="12" spans="1:2" ht="17.100000000000001" customHeight="1">
      <c r="A12" s="44" t="s">
        <v>900</v>
      </c>
      <c r="B12" s="46">
        <v>11</v>
      </c>
    </row>
    <row r="13" spans="1:2" ht="17.100000000000001" customHeight="1">
      <c r="A13" s="44" t="s">
        <v>901</v>
      </c>
      <c r="B13" s="46">
        <v>0</v>
      </c>
    </row>
    <row r="14" spans="1:2" ht="17.100000000000001" customHeight="1">
      <c r="A14" s="44" t="s">
        <v>902</v>
      </c>
      <c r="B14" s="46">
        <v>74</v>
      </c>
    </row>
    <row r="15" spans="1:2" ht="17.100000000000001" customHeight="1">
      <c r="A15" s="44" t="s">
        <v>903</v>
      </c>
      <c r="B15" s="46">
        <v>1</v>
      </c>
    </row>
    <row r="16" spans="1:2" ht="17.100000000000001" customHeight="1">
      <c r="A16" s="44" t="s">
        <v>904</v>
      </c>
      <c r="B16" s="46">
        <v>57</v>
      </c>
    </row>
    <row r="17" spans="1:2" ht="17.100000000000001" customHeight="1">
      <c r="A17" s="44" t="s">
        <v>905</v>
      </c>
      <c r="B17" s="46">
        <v>71</v>
      </c>
    </row>
    <row r="18" spans="1:2" ht="17.100000000000001" customHeight="1">
      <c r="A18" s="44" t="s">
        <v>192</v>
      </c>
      <c r="B18" s="46">
        <v>1205</v>
      </c>
    </row>
    <row r="19" spans="1:2" ht="17.100000000000001" customHeight="1">
      <c r="A19" s="44" t="s">
        <v>895</v>
      </c>
      <c r="B19" s="46">
        <v>613</v>
      </c>
    </row>
    <row r="20" spans="1:2" ht="17.100000000000001" customHeight="1">
      <c r="A20" s="44" t="s">
        <v>896</v>
      </c>
      <c r="B20" s="46">
        <v>165</v>
      </c>
    </row>
    <row r="21" spans="1:2" ht="17.100000000000001" customHeight="1">
      <c r="A21" s="44" t="s">
        <v>897</v>
      </c>
      <c r="B21" s="46">
        <v>0</v>
      </c>
    </row>
    <row r="22" spans="1:2" ht="17.100000000000001" customHeight="1">
      <c r="A22" s="44" t="s">
        <v>906</v>
      </c>
      <c r="B22" s="46">
        <v>168</v>
      </c>
    </row>
    <row r="23" spans="1:2" ht="17.100000000000001" customHeight="1">
      <c r="A23" s="44" t="s">
        <v>907</v>
      </c>
      <c r="B23" s="46">
        <v>0</v>
      </c>
    </row>
    <row r="24" spans="1:2" ht="17.100000000000001" customHeight="1">
      <c r="A24" s="44" t="s">
        <v>908</v>
      </c>
      <c r="B24" s="46">
        <v>78</v>
      </c>
    </row>
    <row r="25" spans="1:2" ht="17.100000000000001" customHeight="1">
      <c r="A25" s="44" t="s">
        <v>904</v>
      </c>
      <c r="B25" s="46">
        <v>117</v>
      </c>
    </row>
    <row r="26" spans="1:2" ht="17.100000000000001" customHeight="1">
      <c r="A26" s="44" t="s">
        <v>909</v>
      </c>
      <c r="B26" s="46">
        <v>64</v>
      </c>
    </row>
    <row r="27" spans="1:2" ht="17.100000000000001" customHeight="1">
      <c r="A27" s="44" t="s">
        <v>193</v>
      </c>
      <c r="B27" s="46">
        <v>12758</v>
      </c>
    </row>
    <row r="28" spans="1:2" ht="17.100000000000001" customHeight="1">
      <c r="A28" s="44" t="s">
        <v>895</v>
      </c>
      <c r="B28" s="46">
        <v>2768</v>
      </c>
    </row>
    <row r="29" spans="1:2" ht="17.100000000000001" customHeight="1">
      <c r="A29" s="44" t="s">
        <v>896</v>
      </c>
      <c r="B29" s="46">
        <v>6425</v>
      </c>
    </row>
    <row r="30" spans="1:2" ht="17.100000000000001" customHeight="1">
      <c r="A30" s="44" t="s">
        <v>897</v>
      </c>
      <c r="B30" s="46">
        <v>23</v>
      </c>
    </row>
    <row r="31" spans="1:2" ht="17.100000000000001" customHeight="1">
      <c r="A31" s="44" t="s">
        <v>910</v>
      </c>
      <c r="B31" s="46">
        <v>0</v>
      </c>
    </row>
    <row r="32" spans="1:2" ht="17.100000000000001" customHeight="1">
      <c r="A32" s="44" t="s">
        <v>911</v>
      </c>
      <c r="B32" s="46">
        <v>0</v>
      </c>
    </row>
    <row r="33" spans="1:2" ht="17.100000000000001" customHeight="1">
      <c r="A33" s="44" t="s">
        <v>912</v>
      </c>
      <c r="B33" s="46">
        <v>0</v>
      </c>
    </row>
    <row r="34" spans="1:2" ht="17.100000000000001" customHeight="1">
      <c r="A34" s="44" t="s">
        <v>913</v>
      </c>
      <c r="B34" s="46">
        <v>228</v>
      </c>
    </row>
    <row r="35" spans="1:2" ht="17.100000000000001" customHeight="1">
      <c r="A35" s="44" t="s">
        <v>914</v>
      </c>
      <c r="B35" s="46">
        <v>0</v>
      </c>
    </row>
    <row r="36" spans="1:2" ht="17.100000000000001" customHeight="1">
      <c r="A36" s="44" t="s">
        <v>904</v>
      </c>
      <c r="B36" s="46">
        <v>1920</v>
      </c>
    </row>
    <row r="37" spans="1:2" ht="17.100000000000001" customHeight="1">
      <c r="A37" s="44" t="s">
        <v>915</v>
      </c>
      <c r="B37" s="46">
        <v>1394</v>
      </c>
    </row>
    <row r="38" spans="1:2" ht="17.100000000000001" customHeight="1">
      <c r="A38" s="44" t="s">
        <v>194</v>
      </c>
      <c r="B38" s="46">
        <v>3749</v>
      </c>
    </row>
    <row r="39" spans="1:2" ht="17.100000000000001" customHeight="1">
      <c r="A39" s="44" t="s">
        <v>895</v>
      </c>
      <c r="B39" s="46">
        <v>838</v>
      </c>
    </row>
    <row r="40" spans="1:2" ht="17.100000000000001" customHeight="1">
      <c r="A40" s="44" t="s">
        <v>896</v>
      </c>
      <c r="B40" s="46">
        <v>745</v>
      </c>
    </row>
    <row r="41" spans="1:2" ht="17.100000000000001" customHeight="1">
      <c r="A41" s="44" t="s">
        <v>897</v>
      </c>
      <c r="B41" s="46">
        <v>0</v>
      </c>
    </row>
    <row r="42" spans="1:2" ht="17.100000000000001" customHeight="1">
      <c r="A42" s="44" t="s">
        <v>916</v>
      </c>
      <c r="B42" s="46">
        <v>0</v>
      </c>
    </row>
    <row r="43" spans="1:2" ht="17.100000000000001" customHeight="1">
      <c r="A43" s="44" t="s">
        <v>917</v>
      </c>
      <c r="B43" s="46">
        <v>103</v>
      </c>
    </row>
    <row r="44" spans="1:2" ht="17.100000000000001" customHeight="1">
      <c r="A44" s="44" t="s">
        <v>918</v>
      </c>
      <c r="B44" s="46">
        <v>1279</v>
      </c>
    </row>
    <row r="45" spans="1:2" ht="17.100000000000001" customHeight="1">
      <c r="A45" s="44" t="s">
        <v>919</v>
      </c>
      <c r="B45" s="46">
        <v>150</v>
      </c>
    </row>
    <row r="46" spans="1:2" ht="17.100000000000001" customHeight="1">
      <c r="A46" s="44" t="s">
        <v>920</v>
      </c>
      <c r="B46" s="46">
        <v>33</v>
      </c>
    </row>
    <row r="47" spans="1:2" ht="17.100000000000001" customHeight="1">
      <c r="A47" s="44" t="s">
        <v>904</v>
      </c>
      <c r="B47" s="46">
        <v>464</v>
      </c>
    </row>
    <row r="48" spans="1:2" ht="17.100000000000001" customHeight="1">
      <c r="A48" s="44" t="s">
        <v>921</v>
      </c>
      <c r="B48" s="46">
        <v>137</v>
      </c>
    </row>
    <row r="49" spans="1:2" ht="17.100000000000001" customHeight="1">
      <c r="A49" s="44" t="s">
        <v>195</v>
      </c>
      <c r="B49" s="46">
        <v>2457</v>
      </c>
    </row>
    <row r="50" spans="1:2" ht="17.100000000000001" customHeight="1">
      <c r="A50" s="44" t="s">
        <v>895</v>
      </c>
      <c r="B50" s="46">
        <v>366</v>
      </c>
    </row>
    <row r="51" spans="1:2" ht="17.100000000000001" customHeight="1">
      <c r="A51" s="44" t="s">
        <v>896</v>
      </c>
      <c r="B51" s="46">
        <v>38</v>
      </c>
    </row>
    <row r="52" spans="1:2" ht="17.100000000000001" customHeight="1">
      <c r="A52" s="44" t="s">
        <v>897</v>
      </c>
      <c r="B52" s="46">
        <v>0</v>
      </c>
    </row>
    <row r="53" spans="1:2" ht="17.100000000000001" customHeight="1">
      <c r="A53" s="44" t="s">
        <v>922</v>
      </c>
      <c r="B53" s="46">
        <v>1247</v>
      </c>
    </row>
    <row r="54" spans="1:2" ht="17.100000000000001" customHeight="1">
      <c r="A54" s="44" t="s">
        <v>923</v>
      </c>
      <c r="B54" s="46">
        <v>54</v>
      </c>
    </row>
    <row r="55" spans="1:2" ht="17.100000000000001" customHeight="1">
      <c r="A55" s="44" t="s">
        <v>924</v>
      </c>
      <c r="B55" s="46">
        <v>0</v>
      </c>
    </row>
    <row r="56" spans="1:2" ht="17.100000000000001" customHeight="1">
      <c r="A56" s="44" t="s">
        <v>925</v>
      </c>
      <c r="B56" s="46">
        <v>50</v>
      </c>
    </row>
    <row r="57" spans="1:2" ht="17.100000000000001" customHeight="1">
      <c r="A57" s="44" t="s">
        <v>926</v>
      </c>
      <c r="B57" s="46">
        <v>17</v>
      </c>
    </row>
    <row r="58" spans="1:2" ht="17.100000000000001" customHeight="1">
      <c r="A58" s="44" t="s">
        <v>904</v>
      </c>
      <c r="B58" s="46">
        <v>639</v>
      </c>
    </row>
    <row r="59" spans="1:2" ht="17.100000000000001" customHeight="1">
      <c r="A59" s="44" t="s">
        <v>927</v>
      </c>
      <c r="B59" s="46">
        <v>46</v>
      </c>
    </row>
    <row r="60" spans="1:2" ht="17.100000000000001" customHeight="1">
      <c r="A60" s="44" t="s">
        <v>196</v>
      </c>
      <c r="B60" s="46">
        <v>4170</v>
      </c>
    </row>
    <row r="61" spans="1:2" ht="17.100000000000001" customHeight="1">
      <c r="A61" s="44" t="s">
        <v>895</v>
      </c>
      <c r="B61" s="46">
        <v>1335</v>
      </c>
    </row>
    <row r="62" spans="1:2" ht="17.100000000000001" customHeight="1">
      <c r="A62" s="44" t="s">
        <v>896</v>
      </c>
      <c r="B62" s="46">
        <v>784</v>
      </c>
    </row>
    <row r="63" spans="1:2" ht="17.100000000000001" customHeight="1">
      <c r="A63" s="44" t="s">
        <v>897</v>
      </c>
      <c r="B63" s="46">
        <v>0</v>
      </c>
    </row>
    <row r="64" spans="1:2" ht="17.100000000000001" customHeight="1">
      <c r="A64" s="44" t="s">
        <v>928</v>
      </c>
      <c r="B64" s="46">
        <v>0</v>
      </c>
    </row>
    <row r="65" spans="1:2" ht="17.100000000000001" customHeight="1">
      <c r="A65" s="44" t="s">
        <v>929</v>
      </c>
      <c r="B65" s="46">
        <v>40</v>
      </c>
    </row>
    <row r="66" spans="1:2" ht="17.100000000000001" customHeight="1">
      <c r="A66" s="44" t="s">
        <v>930</v>
      </c>
      <c r="B66" s="46">
        <v>0</v>
      </c>
    </row>
    <row r="67" spans="1:2" ht="17.100000000000001" customHeight="1">
      <c r="A67" s="44" t="s">
        <v>931</v>
      </c>
      <c r="B67" s="46">
        <v>269</v>
      </c>
    </row>
    <row r="68" spans="1:2" ht="17.100000000000001" customHeight="1">
      <c r="A68" s="44" t="s">
        <v>932</v>
      </c>
      <c r="B68" s="46">
        <v>14</v>
      </c>
    </row>
    <row r="69" spans="1:2" ht="17.100000000000001" customHeight="1">
      <c r="A69" s="44" t="s">
        <v>904</v>
      </c>
      <c r="B69" s="46">
        <v>566</v>
      </c>
    </row>
    <row r="70" spans="1:2" ht="17.100000000000001" customHeight="1">
      <c r="A70" s="44" t="s">
        <v>933</v>
      </c>
      <c r="B70" s="46">
        <v>1162</v>
      </c>
    </row>
    <row r="71" spans="1:2" ht="17.100000000000001" customHeight="1">
      <c r="A71" s="44" t="s">
        <v>197</v>
      </c>
      <c r="B71" s="46">
        <v>3137</v>
      </c>
    </row>
    <row r="72" spans="1:2" ht="17.100000000000001" customHeight="1">
      <c r="A72" s="44" t="s">
        <v>895</v>
      </c>
      <c r="B72" s="46">
        <v>2955</v>
      </c>
    </row>
    <row r="73" spans="1:2" ht="17.100000000000001" customHeight="1">
      <c r="A73" s="44" t="s">
        <v>896</v>
      </c>
      <c r="B73" s="46">
        <v>182</v>
      </c>
    </row>
    <row r="74" spans="1:2" ht="17.100000000000001" customHeight="1">
      <c r="A74" s="44" t="s">
        <v>897</v>
      </c>
      <c r="B74" s="46">
        <v>0</v>
      </c>
    </row>
    <row r="75" spans="1:2" ht="17.100000000000001" customHeight="1">
      <c r="A75" s="44" t="s">
        <v>934</v>
      </c>
      <c r="B75" s="46">
        <v>0</v>
      </c>
    </row>
    <row r="76" spans="1:2" ht="17.100000000000001" customHeight="1">
      <c r="A76" s="44" t="s">
        <v>935</v>
      </c>
      <c r="B76" s="46">
        <v>0</v>
      </c>
    </row>
    <row r="77" spans="1:2" ht="17.100000000000001" customHeight="1">
      <c r="A77" s="44" t="s">
        <v>936</v>
      </c>
      <c r="B77" s="46">
        <v>0</v>
      </c>
    </row>
    <row r="78" spans="1:2" ht="17.100000000000001" customHeight="1">
      <c r="A78" s="44" t="s">
        <v>937</v>
      </c>
      <c r="B78" s="46">
        <v>0</v>
      </c>
    </row>
    <row r="79" spans="1:2" ht="17.100000000000001" customHeight="1">
      <c r="A79" s="44" t="s">
        <v>938</v>
      </c>
      <c r="B79" s="46">
        <v>0</v>
      </c>
    </row>
    <row r="80" spans="1:2" ht="17.100000000000001" customHeight="1">
      <c r="A80" s="44" t="s">
        <v>931</v>
      </c>
      <c r="B80" s="46">
        <v>0</v>
      </c>
    </row>
    <row r="81" spans="1:2" ht="17.100000000000001" customHeight="1">
      <c r="A81" s="44" t="s">
        <v>904</v>
      </c>
      <c r="B81" s="46">
        <v>0</v>
      </c>
    </row>
    <row r="82" spans="1:2" ht="17.100000000000001" customHeight="1">
      <c r="A82" s="44" t="s">
        <v>939</v>
      </c>
      <c r="B82" s="46">
        <v>0</v>
      </c>
    </row>
    <row r="83" spans="1:2" ht="17.100000000000001" customHeight="1">
      <c r="A83" s="44" t="s">
        <v>198</v>
      </c>
      <c r="B83" s="46">
        <v>1201</v>
      </c>
    </row>
    <row r="84" spans="1:2" ht="17.100000000000001" customHeight="1">
      <c r="A84" s="44" t="s">
        <v>895</v>
      </c>
      <c r="B84" s="46">
        <v>487</v>
      </c>
    </row>
    <row r="85" spans="1:2" ht="17.100000000000001" customHeight="1">
      <c r="A85" s="44" t="s">
        <v>896</v>
      </c>
      <c r="B85" s="46">
        <v>33</v>
      </c>
    </row>
    <row r="86" spans="1:2" ht="17.100000000000001" customHeight="1">
      <c r="A86" s="44" t="s">
        <v>897</v>
      </c>
      <c r="B86" s="46">
        <v>110</v>
      </c>
    </row>
    <row r="87" spans="1:2" ht="17.100000000000001" customHeight="1">
      <c r="A87" s="44" t="s">
        <v>940</v>
      </c>
      <c r="B87" s="46">
        <v>217</v>
      </c>
    </row>
    <row r="88" spans="1:2" ht="17.100000000000001" customHeight="1">
      <c r="A88" s="44" t="s">
        <v>941</v>
      </c>
      <c r="B88" s="46">
        <v>0</v>
      </c>
    </row>
    <row r="89" spans="1:2" ht="17.100000000000001" customHeight="1">
      <c r="A89" s="44" t="s">
        <v>931</v>
      </c>
      <c r="B89" s="46">
        <v>0</v>
      </c>
    </row>
    <row r="90" spans="1:2" ht="17.100000000000001" customHeight="1">
      <c r="A90" s="44" t="s">
        <v>904</v>
      </c>
      <c r="B90" s="46">
        <v>287</v>
      </c>
    </row>
    <row r="91" spans="1:2" ht="17.100000000000001" customHeight="1">
      <c r="A91" s="44" t="s">
        <v>942</v>
      </c>
      <c r="B91" s="46">
        <v>67</v>
      </c>
    </row>
    <row r="92" spans="1:2" ht="17.100000000000001" customHeight="1">
      <c r="A92" s="44" t="s">
        <v>199</v>
      </c>
      <c r="B92" s="46">
        <v>1421</v>
      </c>
    </row>
    <row r="93" spans="1:2" ht="17.100000000000001" customHeight="1">
      <c r="A93" s="44" t="s">
        <v>895</v>
      </c>
      <c r="B93" s="46">
        <v>177</v>
      </c>
    </row>
    <row r="94" spans="1:2" ht="17.100000000000001" customHeight="1">
      <c r="A94" s="44" t="s">
        <v>896</v>
      </c>
      <c r="B94" s="46">
        <v>1244</v>
      </c>
    </row>
    <row r="95" spans="1:2" ht="17.100000000000001" customHeight="1">
      <c r="A95" s="44" t="s">
        <v>897</v>
      </c>
      <c r="B95" s="46">
        <v>0</v>
      </c>
    </row>
    <row r="96" spans="1:2" ht="17.100000000000001" customHeight="1">
      <c r="A96" s="44" t="s">
        <v>943</v>
      </c>
      <c r="B96" s="46">
        <v>0</v>
      </c>
    </row>
    <row r="97" spans="1:2" ht="17.100000000000001" customHeight="1">
      <c r="A97" s="44" t="s">
        <v>944</v>
      </c>
      <c r="B97" s="46">
        <v>0</v>
      </c>
    </row>
    <row r="98" spans="1:2" ht="17.100000000000001" customHeight="1">
      <c r="A98" s="44" t="s">
        <v>931</v>
      </c>
      <c r="B98" s="46">
        <v>0</v>
      </c>
    </row>
    <row r="99" spans="1:2" ht="17.100000000000001" customHeight="1">
      <c r="A99" s="44" t="s">
        <v>945</v>
      </c>
      <c r="B99" s="46">
        <v>0</v>
      </c>
    </row>
    <row r="100" spans="1:2" ht="17.100000000000001" customHeight="1">
      <c r="A100" s="44" t="s">
        <v>946</v>
      </c>
      <c r="B100" s="46">
        <v>0</v>
      </c>
    </row>
    <row r="101" spans="1:2" ht="17.100000000000001" customHeight="1">
      <c r="A101" s="44" t="s">
        <v>947</v>
      </c>
      <c r="B101" s="46">
        <v>0</v>
      </c>
    </row>
    <row r="102" spans="1:2" ht="17.100000000000001" customHeight="1">
      <c r="A102" s="44" t="s">
        <v>948</v>
      </c>
      <c r="B102" s="46">
        <v>0</v>
      </c>
    </row>
    <row r="103" spans="1:2" ht="17.100000000000001" customHeight="1">
      <c r="A103" s="44" t="s">
        <v>904</v>
      </c>
      <c r="B103" s="46">
        <v>0</v>
      </c>
    </row>
    <row r="104" spans="1:2" ht="17.100000000000001" customHeight="1">
      <c r="A104" s="44" t="s">
        <v>949</v>
      </c>
      <c r="B104" s="46">
        <v>0</v>
      </c>
    </row>
    <row r="105" spans="1:2" ht="17.100000000000001" customHeight="1">
      <c r="A105" s="44" t="s">
        <v>200</v>
      </c>
      <c r="B105" s="46">
        <v>1084</v>
      </c>
    </row>
    <row r="106" spans="1:2" ht="17.100000000000001" customHeight="1">
      <c r="A106" s="44" t="s">
        <v>895</v>
      </c>
      <c r="B106" s="46">
        <v>624</v>
      </c>
    </row>
    <row r="107" spans="1:2" ht="17.100000000000001" customHeight="1">
      <c r="A107" s="44" t="s">
        <v>896</v>
      </c>
      <c r="B107" s="46">
        <v>79</v>
      </c>
    </row>
    <row r="108" spans="1:2" ht="17.100000000000001" customHeight="1">
      <c r="A108" s="44" t="s">
        <v>897</v>
      </c>
      <c r="B108" s="46">
        <v>0</v>
      </c>
    </row>
    <row r="109" spans="1:2" ht="17.100000000000001" customHeight="1">
      <c r="A109" s="44" t="s">
        <v>950</v>
      </c>
      <c r="B109" s="46">
        <v>0</v>
      </c>
    </row>
    <row r="110" spans="1:2" ht="17.100000000000001" customHeight="1">
      <c r="A110" s="44" t="s">
        <v>951</v>
      </c>
      <c r="B110" s="46">
        <v>0</v>
      </c>
    </row>
    <row r="111" spans="1:2" ht="17.100000000000001" customHeight="1">
      <c r="A111" s="44" t="s">
        <v>952</v>
      </c>
      <c r="B111" s="46">
        <v>0</v>
      </c>
    </row>
    <row r="112" spans="1:2" ht="17.100000000000001" customHeight="1">
      <c r="A112" s="44" t="s">
        <v>953</v>
      </c>
      <c r="B112" s="46">
        <v>5</v>
      </c>
    </row>
    <row r="113" spans="1:2" ht="17.100000000000001" customHeight="1">
      <c r="A113" s="44" t="s">
        <v>904</v>
      </c>
      <c r="B113" s="46">
        <v>159</v>
      </c>
    </row>
    <row r="114" spans="1:2" ht="17.100000000000001" customHeight="1">
      <c r="A114" s="44" t="s">
        <v>954</v>
      </c>
      <c r="B114" s="46">
        <v>217</v>
      </c>
    </row>
    <row r="115" spans="1:2" ht="17.100000000000001" customHeight="1">
      <c r="A115" s="44" t="s">
        <v>201</v>
      </c>
      <c r="B115" s="46">
        <v>3572</v>
      </c>
    </row>
    <row r="116" spans="1:2" ht="17.100000000000001" customHeight="1">
      <c r="A116" s="44" t="s">
        <v>895</v>
      </c>
      <c r="B116" s="46">
        <v>1208</v>
      </c>
    </row>
    <row r="117" spans="1:2" ht="17.100000000000001" customHeight="1">
      <c r="A117" s="44" t="s">
        <v>896</v>
      </c>
      <c r="B117" s="46">
        <v>1918</v>
      </c>
    </row>
    <row r="118" spans="1:2" ht="17.100000000000001" customHeight="1">
      <c r="A118" s="44" t="s">
        <v>897</v>
      </c>
      <c r="B118" s="46">
        <v>0</v>
      </c>
    </row>
    <row r="119" spans="1:2" ht="17.100000000000001" customHeight="1">
      <c r="A119" s="44" t="s">
        <v>955</v>
      </c>
      <c r="B119" s="46">
        <v>0</v>
      </c>
    </row>
    <row r="120" spans="1:2" ht="17.100000000000001" customHeight="1">
      <c r="A120" s="44" t="s">
        <v>956</v>
      </c>
      <c r="B120" s="46">
        <v>0</v>
      </c>
    </row>
    <row r="121" spans="1:2" ht="17.100000000000001" customHeight="1">
      <c r="A121" s="44" t="s">
        <v>957</v>
      </c>
      <c r="B121" s="46">
        <v>0</v>
      </c>
    </row>
    <row r="122" spans="1:2" ht="17.100000000000001" customHeight="1">
      <c r="A122" s="44" t="s">
        <v>904</v>
      </c>
      <c r="B122" s="46">
        <v>211</v>
      </c>
    </row>
    <row r="123" spans="1:2" ht="17.100000000000001" customHeight="1">
      <c r="A123" s="44" t="s">
        <v>958</v>
      </c>
      <c r="B123" s="46">
        <v>235</v>
      </c>
    </row>
    <row r="124" spans="1:2" ht="17.100000000000001" customHeight="1">
      <c r="A124" s="44" t="s">
        <v>202</v>
      </c>
      <c r="B124" s="46">
        <v>3263</v>
      </c>
    </row>
    <row r="125" spans="1:2" ht="17.100000000000001" customHeight="1">
      <c r="A125" s="44" t="s">
        <v>895</v>
      </c>
      <c r="B125" s="46">
        <v>662</v>
      </c>
    </row>
    <row r="126" spans="1:2" ht="17.100000000000001" customHeight="1">
      <c r="A126" s="44" t="s">
        <v>896</v>
      </c>
      <c r="B126" s="46">
        <v>130</v>
      </c>
    </row>
    <row r="127" spans="1:2" ht="17.100000000000001" customHeight="1">
      <c r="A127" s="44" t="s">
        <v>897</v>
      </c>
      <c r="B127" s="46">
        <v>0</v>
      </c>
    </row>
    <row r="128" spans="1:2" ht="17.100000000000001" customHeight="1">
      <c r="A128" s="44" t="s">
        <v>959</v>
      </c>
      <c r="B128" s="46">
        <v>0</v>
      </c>
    </row>
    <row r="129" spans="1:2" ht="17.100000000000001" customHeight="1">
      <c r="A129" s="44" t="s">
        <v>960</v>
      </c>
      <c r="B129" s="46">
        <v>0</v>
      </c>
    </row>
    <row r="130" spans="1:2" ht="17.100000000000001" customHeight="1">
      <c r="A130" s="44" t="s">
        <v>961</v>
      </c>
      <c r="B130" s="46">
        <v>0</v>
      </c>
    </row>
    <row r="131" spans="1:2" ht="17.100000000000001" customHeight="1">
      <c r="A131" s="44" t="s">
        <v>962</v>
      </c>
      <c r="B131" s="46">
        <v>0</v>
      </c>
    </row>
    <row r="132" spans="1:2" ht="17.100000000000001" customHeight="1">
      <c r="A132" s="44" t="s">
        <v>963</v>
      </c>
      <c r="B132" s="46">
        <v>1933</v>
      </c>
    </row>
    <row r="133" spans="1:2" ht="17.100000000000001" customHeight="1">
      <c r="A133" s="44" t="s">
        <v>904</v>
      </c>
      <c r="B133" s="46">
        <v>76</v>
      </c>
    </row>
    <row r="134" spans="1:2" ht="17.100000000000001" customHeight="1">
      <c r="A134" s="44" t="s">
        <v>964</v>
      </c>
      <c r="B134" s="46">
        <v>462</v>
      </c>
    </row>
    <row r="135" spans="1:2" ht="17.100000000000001" customHeight="1">
      <c r="A135" s="44" t="s">
        <v>203</v>
      </c>
      <c r="B135" s="46">
        <v>0</v>
      </c>
    </row>
    <row r="136" spans="1:2" ht="17.100000000000001" customHeight="1">
      <c r="A136" s="44" t="s">
        <v>895</v>
      </c>
      <c r="B136" s="46">
        <v>0</v>
      </c>
    </row>
    <row r="137" spans="1:2" ht="17.100000000000001" customHeight="1">
      <c r="A137" s="44" t="s">
        <v>896</v>
      </c>
      <c r="B137" s="46">
        <v>0</v>
      </c>
    </row>
    <row r="138" spans="1:2" ht="17.100000000000001" customHeight="1">
      <c r="A138" s="44" t="s">
        <v>897</v>
      </c>
      <c r="B138" s="46">
        <v>0</v>
      </c>
    </row>
    <row r="139" spans="1:2" ht="17.100000000000001" customHeight="1">
      <c r="A139" s="44" t="s">
        <v>965</v>
      </c>
      <c r="B139" s="46">
        <v>0</v>
      </c>
    </row>
    <row r="140" spans="1:2" ht="17.100000000000001" customHeight="1">
      <c r="A140" s="44" t="s">
        <v>966</v>
      </c>
      <c r="B140" s="46">
        <v>0</v>
      </c>
    </row>
    <row r="141" spans="1:2" ht="17.100000000000001" customHeight="1">
      <c r="A141" s="44" t="s">
        <v>967</v>
      </c>
      <c r="B141" s="46">
        <v>0</v>
      </c>
    </row>
    <row r="142" spans="1:2" ht="17.100000000000001" customHeight="1">
      <c r="A142" s="44" t="s">
        <v>968</v>
      </c>
      <c r="B142" s="46">
        <v>0</v>
      </c>
    </row>
    <row r="143" spans="1:2" ht="17.100000000000001" customHeight="1">
      <c r="A143" s="44" t="s">
        <v>969</v>
      </c>
      <c r="B143" s="46">
        <v>0</v>
      </c>
    </row>
    <row r="144" spans="1:2" ht="17.100000000000001" customHeight="1">
      <c r="A144" s="44" t="s">
        <v>970</v>
      </c>
      <c r="B144" s="46">
        <v>0</v>
      </c>
    </row>
    <row r="145" spans="1:2" ht="17.100000000000001" customHeight="1">
      <c r="A145" s="44" t="s">
        <v>971</v>
      </c>
      <c r="B145" s="46">
        <v>0</v>
      </c>
    </row>
    <row r="146" spans="1:2" ht="17.100000000000001" customHeight="1">
      <c r="A146" s="44" t="s">
        <v>972</v>
      </c>
      <c r="B146" s="46">
        <v>0</v>
      </c>
    </row>
    <row r="147" spans="1:2" ht="17.100000000000001" customHeight="1">
      <c r="A147" s="44" t="s">
        <v>904</v>
      </c>
      <c r="B147" s="46">
        <v>0</v>
      </c>
    </row>
    <row r="148" spans="1:2" ht="17.100000000000001" customHeight="1">
      <c r="A148" s="44" t="s">
        <v>973</v>
      </c>
      <c r="B148" s="46">
        <v>0</v>
      </c>
    </row>
    <row r="149" spans="1:2" ht="17.100000000000001" customHeight="1">
      <c r="A149" s="44" t="s">
        <v>204</v>
      </c>
      <c r="B149" s="46">
        <v>0</v>
      </c>
    </row>
    <row r="150" spans="1:2" ht="17.100000000000001" customHeight="1">
      <c r="A150" s="44" t="s">
        <v>895</v>
      </c>
      <c r="B150" s="46">
        <v>0</v>
      </c>
    </row>
    <row r="151" spans="1:2" ht="17.100000000000001" customHeight="1">
      <c r="A151" s="44" t="s">
        <v>896</v>
      </c>
      <c r="B151" s="46">
        <v>0</v>
      </c>
    </row>
    <row r="152" spans="1:2" ht="17.100000000000001" customHeight="1">
      <c r="A152" s="44" t="s">
        <v>897</v>
      </c>
      <c r="B152" s="46">
        <v>0</v>
      </c>
    </row>
    <row r="153" spans="1:2" ht="17.100000000000001" customHeight="1">
      <c r="A153" s="44" t="s">
        <v>974</v>
      </c>
      <c r="B153" s="46">
        <v>0</v>
      </c>
    </row>
    <row r="154" spans="1:2" ht="17.100000000000001" customHeight="1">
      <c r="A154" s="44" t="s">
        <v>904</v>
      </c>
      <c r="B154" s="46">
        <v>0</v>
      </c>
    </row>
    <row r="155" spans="1:2" ht="17.100000000000001" customHeight="1">
      <c r="A155" s="44" t="s">
        <v>975</v>
      </c>
      <c r="B155" s="46">
        <v>0</v>
      </c>
    </row>
    <row r="156" spans="1:2" ht="17.100000000000001" customHeight="1">
      <c r="A156" s="44" t="s">
        <v>205</v>
      </c>
      <c r="B156" s="46">
        <v>142</v>
      </c>
    </row>
    <row r="157" spans="1:2" ht="17.100000000000001" customHeight="1">
      <c r="A157" s="44" t="s">
        <v>895</v>
      </c>
      <c r="B157" s="46">
        <v>77</v>
      </c>
    </row>
    <row r="158" spans="1:2" ht="17.100000000000001" customHeight="1">
      <c r="A158" s="44" t="s">
        <v>896</v>
      </c>
      <c r="B158" s="46">
        <v>34</v>
      </c>
    </row>
    <row r="159" spans="1:2" ht="17.100000000000001" customHeight="1">
      <c r="A159" s="44" t="s">
        <v>897</v>
      </c>
      <c r="B159" s="46">
        <v>0</v>
      </c>
    </row>
    <row r="160" spans="1:2" ht="17.100000000000001" customHeight="1">
      <c r="A160" s="44" t="s">
        <v>976</v>
      </c>
      <c r="B160" s="46">
        <v>0</v>
      </c>
    </row>
    <row r="161" spans="1:2" ht="17.100000000000001" customHeight="1">
      <c r="A161" s="44" t="s">
        <v>977</v>
      </c>
      <c r="B161" s="46">
        <v>0</v>
      </c>
    </row>
    <row r="162" spans="1:2" ht="17.100000000000001" customHeight="1">
      <c r="A162" s="44" t="s">
        <v>904</v>
      </c>
      <c r="B162" s="46">
        <v>21</v>
      </c>
    </row>
    <row r="163" spans="1:2" ht="17.100000000000001" customHeight="1">
      <c r="A163" s="44" t="s">
        <v>978</v>
      </c>
      <c r="B163" s="46">
        <v>10</v>
      </c>
    </row>
    <row r="164" spans="1:2" ht="17.100000000000001" customHeight="1">
      <c r="A164" s="44" t="s">
        <v>206</v>
      </c>
      <c r="B164" s="46">
        <v>458</v>
      </c>
    </row>
    <row r="165" spans="1:2" ht="17.100000000000001" customHeight="1">
      <c r="A165" s="44" t="s">
        <v>895</v>
      </c>
      <c r="B165" s="46">
        <v>298</v>
      </c>
    </row>
    <row r="166" spans="1:2" ht="17.100000000000001" customHeight="1">
      <c r="A166" s="44" t="s">
        <v>896</v>
      </c>
      <c r="B166" s="46">
        <v>133</v>
      </c>
    </row>
    <row r="167" spans="1:2" ht="17.100000000000001" customHeight="1">
      <c r="A167" s="44" t="s">
        <v>897</v>
      </c>
      <c r="B167" s="46">
        <v>0</v>
      </c>
    </row>
    <row r="168" spans="1:2" ht="17.100000000000001" customHeight="1">
      <c r="A168" s="44" t="s">
        <v>979</v>
      </c>
      <c r="B168" s="46">
        <v>0</v>
      </c>
    </row>
    <row r="169" spans="1:2" ht="17.100000000000001" customHeight="1">
      <c r="A169" s="44" t="s">
        <v>980</v>
      </c>
      <c r="B169" s="46">
        <v>27</v>
      </c>
    </row>
    <row r="170" spans="1:2" ht="17.100000000000001" customHeight="1">
      <c r="A170" s="44" t="s">
        <v>207</v>
      </c>
      <c r="B170" s="46">
        <v>435</v>
      </c>
    </row>
    <row r="171" spans="1:2" ht="17.100000000000001" customHeight="1">
      <c r="A171" s="44" t="s">
        <v>895</v>
      </c>
      <c r="B171" s="46">
        <v>295</v>
      </c>
    </row>
    <row r="172" spans="1:2" ht="17.100000000000001" customHeight="1">
      <c r="A172" s="44" t="s">
        <v>896</v>
      </c>
      <c r="B172" s="46">
        <v>56</v>
      </c>
    </row>
    <row r="173" spans="1:2" ht="17.100000000000001" customHeight="1">
      <c r="A173" s="44" t="s">
        <v>897</v>
      </c>
      <c r="B173" s="46">
        <v>0</v>
      </c>
    </row>
    <row r="174" spans="1:2" ht="17.100000000000001" customHeight="1">
      <c r="A174" s="44" t="s">
        <v>908</v>
      </c>
      <c r="B174" s="46">
        <v>58</v>
      </c>
    </row>
    <row r="175" spans="1:2" ht="17.100000000000001" customHeight="1">
      <c r="A175" s="44" t="s">
        <v>904</v>
      </c>
      <c r="B175" s="46">
        <v>0</v>
      </c>
    </row>
    <row r="176" spans="1:2" ht="17.100000000000001" customHeight="1">
      <c r="A176" s="44" t="s">
        <v>981</v>
      </c>
      <c r="B176" s="46">
        <v>26</v>
      </c>
    </row>
    <row r="177" spans="1:2" ht="17.100000000000001" customHeight="1">
      <c r="A177" s="44" t="s">
        <v>208</v>
      </c>
      <c r="B177" s="46">
        <v>1116</v>
      </c>
    </row>
    <row r="178" spans="1:2" ht="17.100000000000001" customHeight="1">
      <c r="A178" s="44" t="s">
        <v>895</v>
      </c>
      <c r="B178" s="46">
        <v>645</v>
      </c>
    </row>
    <row r="179" spans="1:2" ht="17.100000000000001" customHeight="1">
      <c r="A179" s="44" t="s">
        <v>896</v>
      </c>
      <c r="B179" s="46">
        <v>191</v>
      </c>
    </row>
    <row r="180" spans="1:2" ht="17.100000000000001" customHeight="1">
      <c r="A180" s="44" t="s">
        <v>897</v>
      </c>
      <c r="B180" s="46">
        <v>0</v>
      </c>
    </row>
    <row r="181" spans="1:2" ht="17.25" customHeight="1">
      <c r="A181" s="44" t="s">
        <v>982</v>
      </c>
      <c r="B181" s="46">
        <v>0</v>
      </c>
    </row>
    <row r="182" spans="1:2" ht="17.25" customHeight="1">
      <c r="A182" s="44" t="s">
        <v>904</v>
      </c>
      <c r="B182" s="46">
        <v>34</v>
      </c>
    </row>
    <row r="183" spans="1:2" ht="17.25" customHeight="1">
      <c r="A183" s="44" t="s">
        <v>983</v>
      </c>
      <c r="B183" s="46">
        <v>246</v>
      </c>
    </row>
    <row r="184" spans="1:2" ht="17.100000000000001" customHeight="1">
      <c r="A184" s="44" t="s">
        <v>209</v>
      </c>
      <c r="B184" s="46">
        <v>2468</v>
      </c>
    </row>
    <row r="185" spans="1:2" ht="17.100000000000001" customHeight="1">
      <c r="A185" s="44" t="s">
        <v>895</v>
      </c>
      <c r="B185" s="46">
        <v>1128</v>
      </c>
    </row>
    <row r="186" spans="1:2" ht="17.100000000000001" customHeight="1">
      <c r="A186" s="44" t="s">
        <v>896</v>
      </c>
      <c r="B186" s="46">
        <v>446</v>
      </c>
    </row>
    <row r="187" spans="1:2" ht="17.100000000000001" customHeight="1">
      <c r="A187" s="44" t="s">
        <v>897</v>
      </c>
      <c r="B187" s="46">
        <v>0</v>
      </c>
    </row>
    <row r="188" spans="1:2" ht="17.100000000000001" customHeight="1">
      <c r="A188" s="44" t="s">
        <v>984</v>
      </c>
      <c r="B188" s="46">
        <v>112</v>
      </c>
    </row>
    <row r="189" spans="1:2" ht="17.100000000000001" customHeight="1">
      <c r="A189" s="44" t="s">
        <v>904</v>
      </c>
      <c r="B189" s="46">
        <v>568</v>
      </c>
    </row>
    <row r="190" spans="1:2" ht="17.100000000000001" customHeight="1">
      <c r="A190" s="44" t="s">
        <v>985</v>
      </c>
      <c r="B190" s="46">
        <v>214</v>
      </c>
    </row>
    <row r="191" spans="1:2" ht="17.100000000000001" customHeight="1">
      <c r="A191" s="44" t="s">
        <v>210</v>
      </c>
      <c r="B191" s="46">
        <v>2988</v>
      </c>
    </row>
    <row r="192" spans="1:2" ht="17.100000000000001" customHeight="1">
      <c r="A192" s="44" t="s">
        <v>895</v>
      </c>
      <c r="B192" s="46">
        <v>525</v>
      </c>
    </row>
    <row r="193" spans="1:2" ht="17.100000000000001" customHeight="1">
      <c r="A193" s="44" t="s">
        <v>896</v>
      </c>
      <c r="B193" s="46">
        <v>387</v>
      </c>
    </row>
    <row r="194" spans="1:2" ht="17.100000000000001" customHeight="1">
      <c r="A194" s="44" t="s">
        <v>897</v>
      </c>
      <c r="B194" s="46">
        <v>0</v>
      </c>
    </row>
    <row r="195" spans="1:2" ht="17.100000000000001" customHeight="1">
      <c r="A195" s="44" t="s">
        <v>986</v>
      </c>
      <c r="B195" s="46">
        <v>187</v>
      </c>
    </row>
    <row r="196" spans="1:2" ht="17.100000000000001" customHeight="1">
      <c r="A196" s="44" t="s">
        <v>904</v>
      </c>
      <c r="B196" s="46">
        <v>5</v>
      </c>
    </row>
    <row r="197" spans="1:2" ht="17.100000000000001" customHeight="1">
      <c r="A197" s="44" t="s">
        <v>987</v>
      </c>
      <c r="B197" s="46">
        <v>1884</v>
      </c>
    </row>
    <row r="198" spans="1:2" ht="17.100000000000001" customHeight="1">
      <c r="A198" s="44" t="s">
        <v>211</v>
      </c>
      <c r="B198" s="46">
        <v>1658</v>
      </c>
    </row>
    <row r="199" spans="1:2" ht="17.100000000000001" customHeight="1">
      <c r="A199" s="44" t="s">
        <v>895</v>
      </c>
      <c r="B199" s="46">
        <v>569</v>
      </c>
    </row>
    <row r="200" spans="1:2" ht="17.100000000000001" customHeight="1">
      <c r="A200" s="44" t="s">
        <v>896</v>
      </c>
      <c r="B200" s="46">
        <v>703</v>
      </c>
    </row>
    <row r="201" spans="1:2" ht="17.100000000000001" customHeight="1">
      <c r="A201" s="44" t="s">
        <v>897</v>
      </c>
      <c r="B201" s="46">
        <v>0</v>
      </c>
    </row>
    <row r="202" spans="1:2" ht="17.100000000000001" customHeight="1">
      <c r="A202" s="44" t="s">
        <v>904</v>
      </c>
      <c r="B202" s="46">
        <v>182</v>
      </c>
    </row>
    <row r="203" spans="1:2" ht="17.100000000000001" customHeight="1">
      <c r="A203" s="44" t="s">
        <v>988</v>
      </c>
      <c r="B203" s="46">
        <v>204</v>
      </c>
    </row>
    <row r="204" spans="1:2" ht="17.100000000000001" customHeight="1">
      <c r="A204" s="44" t="s">
        <v>212</v>
      </c>
      <c r="B204" s="46">
        <v>760</v>
      </c>
    </row>
    <row r="205" spans="1:2" ht="17.100000000000001" customHeight="1">
      <c r="A205" s="44" t="s">
        <v>895</v>
      </c>
      <c r="B205" s="46">
        <v>251</v>
      </c>
    </row>
    <row r="206" spans="1:2" ht="17.100000000000001" customHeight="1">
      <c r="A206" s="44" t="s">
        <v>896</v>
      </c>
      <c r="B206" s="46">
        <v>113</v>
      </c>
    </row>
    <row r="207" spans="1:2" ht="17.100000000000001" customHeight="1">
      <c r="A207" s="44" t="s">
        <v>897</v>
      </c>
      <c r="B207" s="46">
        <v>0</v>
      </c>
    </row>
    <row r="208" spans="1:2" ht="17.100000000000001" customHeight="1">
      <c r="A208" s="44" t="s">
        <v>989</v>
      </c>
      <c r="B208" s="46">
        <v>242</v>
      </c>
    </row>
    <row r="209" spans="1:2" ht="17.100000000000001" customHeight="1">
      <c r="A209" s="44" t="s">
        <v>990</v>
      </c>
      <c r="B209" s="46">
        <v>2</v>
      </c>
    </row>
    <row r="210" spans="1:2" ht="17.100000000000001" customHeight="1">
      <c r="A210" s="44" t="s">
        <v>904</v>
      </c>
      <c r="B210" s="46">
        <v>76</v>
      </c>
    </row>
    <row r="211" spans="1:2" ht="17.100000000000001" customHeight="1">
      <c r="A211" s="44" t="s">
        <v>991</v>
      </c>
      <c r="B211" s="46">
        <v>76</v>
      </c>
    </row>
    <row r="212" spans="1:2" ht="17.100000000000001" customHeight="1">
      <c r="A212" s="44" t="s">
        <v>213</v>
      </c>
      <c r="B212" s="46">
        <v>0</v>
      </c>
    </row>
    <row r="213" spans="1:2" ht="17.100000000000001" customHeight="1">
      <c r="A213" s="44" t="s">
        <v>895</v>
      </c>
      <c r="B213" s="46">
        <v>0</v>
      </c>
    </row>
    <row r="214" spans="1:2" ht="17.100000000000001" customHeight="1">
      <c r="A214" s="44" t="s">
        <v>896</v>
      </c>
      <c r="B214" s="46">
        <v>0</v>
      </c>
    </row>
    <row r="215" spans="1:2" ht="17.100000000000001" customHeight="1">
      <c r="A215" s="44" t="s">
        <v>897</v>
      </c>
      <c r="B215" s="46">
        <v>0</v>
      </c>
    </row>
    <row r="216" spans="1:2" ht="17.100000000000001" customHeight="1">
      <c r="A216" s="44" t="s">
        <v>904</v>
      </c>
      <c r="B216" s="46">
        <v>0</v>
      </c>
    </row>
    <row r="217" spans="1:2" ht="17.100000000000001" customHeight="1">
      <c r="A217" s="44" t="s">
        <v>992</v>
      </c>
      <c r="B217" s="46">
        <v>0</v>
      </c>
    </row>
    <row r="218" spans="1:2" ht="17.100000000000001" customHeight="1">
      <c r="A218" s="44" t="s">
        <v>993</v>
      </c>
      <c r="B218" s="46">
        <v>577</v>
      </c>
    </row>
    <row r="219" spans="1:2" ht="17.100000000000001" customHeight="1">
      <c r="A219" s="44" t="s">
        <v>895</v>
      </c>
      <c r="B219" s="46">
        <v>372</v>
      </c>
    </row>
    <row r="220" spans="1:2" ht="17.100000000000001" customHeight="1">
      <c r="A220" s="44" t="s">
        <v>896</v>
      </c>
      <c r="B220" s="46">
        <v>139</v>
      </c>
    </row>
    <row r="221" spans="1:2" ht="17.100000000000001" customHeight="1">
      <c r="A221" s="44" t="s">
        <v>897</v>
      </c>
      <c r="B221" s="46">
        <v>0</v>
      </c>
    </row>
    <row r="222" spans="1:2" ht="17.100000000000001" customHeight="1">
      <c r="A222" s="44" t="s">
        <v>904</v>
      </c>
      <c r="B222" s="46">
        <v>30</v>
      </c>
    </row>
    <row r="223" spans="1:2" ht="17.100000000000001" customHeight="1">
      <c r="A223" s="44" t="s">
        <v>994</v>
      </c>
      <c r="B223" s="46">
        <v>36</v>
      </c>
    </row>
    <row r="224" spans="1:2" ht="17.100000000000001" customHeight="1">
      <c r="A224" s="44" t="s">
        <v>215</v>
      </c>
      <c r="B224" s="46">
        <v>0</v>
      </c>
    </row>
    <row r="225" spans="1:2" ht="17.100000000000001" customHeight="1">
      <c r="A225" s="44" t="s">
        <v>895</v>
      </c>
      <c r="B225" s="46">
        <v>0</v>
      </c>
    </row>
    <row r="226" spans="1:2" ht="17.100000000000001" customHeight="1">
      <c r="A226" s="44" t="s">
        <v>896</v>
      </c>
      <c r="B226" s="46">
        <v>0</v>
      </c>
    </row>
    <row r="227" spans="1:2" ht="17.100000000000001" customHeight="1">
      <c r="A227" s="44" t="s">
        <v>897</v>
      </c>
      <c r="B227" s="46">
        <v>0</v>
      </c>
    </row>
    <row r="228" spans="1:2" ht="17.100000000000001" customHeight="1">
      <c r="A228" s="44" t="s">
        <v>904</v>
      </c>
      <c r="B228" s="46">
        <v>0</v>
      </c>
    </row>
    <row r="229" spans="1:2" ht="17.100000000000001" customHeight="1">
      <c r="A229" s="44" t="s">
        <v>995</v>
      </c>
      <c r="B229" s="46">
        <v>0</v>
      </c>
    </row>
    <row r="230" spans="1:2" ht="17.100000000000001" customHeight="1">
      <c r="A230" s="44" t="s">
        <v>216</v>
      </c>
      <c r="B230" s="46">
        <v>9587</v>
      </c>
    </row>
    <row r="231" spans="1:2" ht="17.100000000000001" customHeight="1">
      <c r="A231" s="44" t="s">
        <v>895</v>
      </c>
      <c r="B231" s="46">
        <v>2851</v>
      </c>
    </row>
    <row r="232" spans="1:2" ht="17.100000000000001" customHeight="1">
      <c r="A232" s="44" t="s">
        <v>896</v>
      </c>
      <c r="B232" s="46">
        <v>412</v>
      </c>
    </row>
    <row r="233" spans="1:2" ht="17.100000000000001" customHeight="1">
      <c r="A233" s="44" t="s">
        <v>897</v>
      </c>
      <c r="B233" s="46">
        <v>0</v>
      </c>
    </row>
    <row r="234" spans="1:2" ht="17.100000000000001" customHeight="1">
      <c r="A234" s="44" t="s">
        <v>996</v>
      </c>
      <c r="B234" s="46">
        <v>432</v>
      </c>
    </row>
    <row r="235" spans="1:2" ht="17.100000000000001" customHeight="1">
      <c r="A235" s="44" t="s">
        <v>997</v>
      </c>
      <c r="B235" s="46">
        <v>85</v>
      </c>
    </row>
    <row r="236" spans="1:2" ht="17.100000000000001" customHeight="1">
      <c r="A236" s="44" t="s">
        <v>998</v>
      </c>
      <c r="B236" s="46">
        <v>0</v>
      </c>
    </row>
    <row r="237" spans="1:2" ht="17.100000000000001" customHeight="1">
      <c r="A237" s="44" t="s">
        <v>999</v>
      </c>
      <c r="B237" s="46">
        <v>0</v>
      </c>
    </row>
    <row r="238" spans="1:2" ht="17.100000000000001" customHeight="1">
      <c r="A238" s="44" t="s">
        <v>931</v>
      </c>
      <c r="B238" s="46">
        <v>0</v>
      </c>
    </row>
    <row r="239" spans="1:2" ht="17.100000000000001" customHeight="1">
      <c r="A239" s="44" t="s">
        <v>1000</v>
      </c>
      <c r="B239" s="46">
        <v>2630</v>
      </c>
    </row>
    <row r="240" spans="1:2" ht="17.100000000000001" customHeight="1">
      <c r="A240" s="44" t="s">
        <v>1001</v>
      </c>
      <c r="B240" s="46">
        <v>0</v>
      </c>
    </row>
    <row r="241" spans="1:2" ht="17.100000000000001" customHeight="1">
      <c r="A241" s="44" t="s">
        <v>1002</v>
      </c>
      <c r="B241" s="46">
        <v>90</v>
      </c>
    </row>
    <row r="242" spans="1:2" ht="17.100000000000001" customHeight="1">
      <c r="A242" s="44" t="s">
        <v>1003</v>
      </c>
      <c r="B242" s="46">
        <v>228</v>
      </c>
    </row>
    <row r="243" spans="1:2" ht="17.100000000000001" customHeight="1">
      <c r="A243" s="44" t="s">
        <v>1004</v>
      </c>
      <c r="B243" s="46">
        <v>5</v>
      </c>
    </row>
    <row r="244" spans="1:2" ht="17.100000000000001" customHeight="1">
      <c r="A244" s="44" t="s">
        <v>1005</v>
      </c>
      <c r="B244" s="46">
        <v>17</v>
      </c>
    </row>
    <row r="245" spans="1:2" ht="17.100000000000001" customHeight="1">
      <c r="A245" s="44" t="s">
        <v>904</v>
      </c>
      <c r="B245" s="46">
        <v>1709</v>
      </c>
    </row>
    <row r="246" spans="1:2" ht="17.100000000000001" customHeight="1">
      <c r="A246" s="44" t="s">
        <v>1006</v>
      </c>
      <c r="B246" s="46">
        <v>1128</v>
      </c>
    </row>
    <row r="247" spans="1:2" ht="17.100000000000001" customHeight="1">
      <c r="A247" s="44" t="s">
        <v>1007</v>
      </c>
      <c r="B247" s="46">
        <v>0</v>
      </c>
    </row>
    <row r="248" spans="1:2" ht="17.100000000000001" customHeight="1">
      <c r="A248" s="44" t="s">
        <v>1008</v>
      </c>
      <c r="B248" s="46">
        <v>0</v>
      </c>
    </row>
    <row r="249" spans="1:2" ht="17.100000000000001" customHeight="1">
      <c r="A249" s="44" t="s">
        <v>1009</v>
      </c>
      <c r="B249" s="46">
        <v>0</v>
      </c>
    </row>
    <row r="250" spans="1:2" ht="17.100000000000001" customHeight="1">
      <c r="A250" s="44" t="s">
        <v>218</v>
      </c>
      <c r="B250" s="46">
        <v>0</v>
      </c>
    </row>
    <row r="251" spans="1:2" ht="17.100000000000001" customHeight="1">
      <c r="A251" s="44" t="s">
        <v>1010</v>
      </c>
      <c r="B251" s="46">
        <v>0</v>
      </c>
    </row>
    <row r="252" spans="1:2" ht="17.100000000000001" customHeight="1">
      <c r="A252" s="44" t="s">
        <v>895</v>
      </c>
      <c r="B252" s="46">
        <v>0</v>
      </c>
    </row>
    <row r="253" spans="1:2" ht="17.100000000000001" customHeight="1">
      <c r="A253" s="44" t="s">
        <v>896</v>
      </c>
      <c r="B253" s="46">
        <v>0</v>
      </c>
    </row>
    <row r="254" spans="1:2" ht="17.100000000000001" customHeight="1">
      <c r="A254" s="44" t="s">
        <v>897</v>
      </c>
      <c r="B254" s="46">
        <v>0</v>
      </c>
    </row>
    <row r="255" spans="1:2" ht="17.100000000000001" customHeight="1">
      <c r="A255" s="44" t="s">
        <v>984</v>
      </c>
      <c r="B255" s="46">
        <v>0</v>
      </c>
    </row>
    <row r="256" spans="1:2" ht="17.100000000000001" customHeight="1">
      <c r="A256" s="44" t="s">
        <v>904</v>
      </c>
      <c r="B256" s="46">
        <v>0</v>
      </c>
    </row>
    <row r="257" spans="1:2" ht="17.100000000000001" customHeight="1">
      <c r="A257" s="44" t="s">
        <v>1011</v>
      </c>
      <c r="B257" s="46">
        <v>0</v>
      </c>
    </row>
    <row r="258" spans="1:2" ht="17.100000000000001" customHeight="1">
      <c r="A258" s="44" t="s">
        <v>1012</v>
      </c>
      <c r="B258" s="46">
        <v>0</v>
      </c>
    </row>
    <row r="259" spans="1:2" ht="17.100000000000001" customHeight="1">
      <c r="A259" s="44" t="s">
        <v>1013</v>
      </c>
      <c r="B259" s="46">
        <v>0</v>
      </c>
    </row>
    <row r="260" spans="1:2" ht="17.100000000000001" customHeight="1">
      <c r="A260" s="44" t="s">
        <v>1014</v>
      </c>
      <c r="B260" s="46">
        <v>0</v>
      </c>
    </row>
    <row r="261" spans="1:2" ht="17.100000000000001" customHeight="1">
      <c r="A261" s="44" t="s">
        <v>1015</v>
      </c>
      <c r="B261" s="46">
        <v>0</v>
      </c>
    </row>
    <row r="262" spans="1:2" ht="17.100000000000001" customHeight="1">
      <c r="A262" s="44" t="s">
        <v>1016</v>
      </c>
      <c r="B262" s="46">
        <v>0</v>
      </c>
    </row>
    <row r="263" spans="1:2" ht="17.100000000000001" customHeight="1">
      <c r="A263" s="293" t="s">
        <v>1017</v>
      </c>
      <c r="B263" s="46">
        <v>0</v>
      </c>
    </row>
    <row r="264" spans="1:2" ht="17.100000000000001" customHeight="1">
      <c r="A264" s="44" t="s">
        <v>1018</v>
      </c>
      <c r="B264" s="46">
        <v>0</v>
      </c>
    </row>
    <row r="265" spans="1:2" ht="17.100000000000001" customHeight="1">
      <c r="A265" s="44" t="s">
        <v>1019</v>
      </c>
      <c r="B265" s="46">
        <v>0</v>
      </c>
    </row>
    <row r="266" spans="1:2" ht="17.100000000000001" customHeight="1">
      <c r="A266" s="44" t="s">
        <v>1020</v>
      </c>
      <c r="B266" s="46">
        <v>0</v>
      </c>
    </row>
    <row r="267" spans="1:2" ht="17.100000000000001" customHeight="1">
      <c r="A267" s="44" t="s">
        <v>1021</v>
      </c>
      <c r="B267" s="46">
        <v>0</v>
      </c>
    </row>
    <row r="268" spans="1:2" ht="17.100000000000001" customHeight="1">
      <c r="A268" s="44" t="s">
        <v>1022</v>
      </c>
      <c r="B268" s="46">
        <v>0</v>
      </c>
    </row>
    <row r="269" spans="1:2" ht="17.100000000000001" customHeight="1">
      <c r="A269" s="44" t="s">
        <v>1023</v>
      </c>
      <c r="B269" s="46">
        <v>0</v>
      </c>
    </row>
    <row r="270" spans="1:2" ht="17.100000000000001" customHeight="1">
      <c r="A270" s="44" t="s">
        <v>1024</v>
      </c>
      <c r="B270" s="46">
        <v>0</v>
      </c>
    </row>
    <row r="271" spans="1:2" ht="17.100000000000001" customHeight="1">
      <c r="A271" s="44" t="s">
        <v>1025</v>
      </c>
      <c r="B271" s="46">
        <v>0</v>
      </c>
    </row>
    <row r="272" spans="1:2" ht="17.100000000000001" customHeight="1">
      <c r="A272" s="44" t="s">
        <v>1026</v>
      </c>
      <c r="B272" s="46">
        <v>0</v>
      </c>
    </row>
    <row r="273" spans="1:2" ht="17.100000000000001" customHeight="1">
      <c r="A273" s="44" t="s">
        <v>1027</v>
      </c>
      <c r="B273" s="46">
        <v>0</v>
      </c>
    </row>
    <row r="274" spans="1:2" ht="17.100000000000001" customHeight="1">
      <c r="A274" s="44" t="s">
        <v>1028</v>
      </c>
      <c r="B274" s="46">
        <v>0</v>
      </c>
    </row>
    <row r="275" spans="1:2" ht="17.100000000000001" customHeight="1">
      <c r="A275" s="44" t="s">
        <v>1029</v>
      </c>
      <c r="B275" s="46">
        <v>0</v>
      </c>
    </row>
    <row r="276" spans="1:2" ht="17.100000000000001" customHeight="1">
      <c r="A276" s="44" t="s">
        <v>1030</v>
      </c>
      <c r="B276" s="46">
        <v>0</v>
      </c>
    </row>
    <row r="277" spans="1:2" ht="17.100000000000001" customHeight="1">
      <c r="A277" s="44" t="s">
        <v>1031</v>
      </c>
      <c r="B277" s="46">
        <v>0</v>
      </c>
    </row>
    <row r="278" spans="1:2" ht="17.100000000000001" customHeight="1">
      <c r="A278" s="44" t="s">
        <v>1032</v>
      </c>
      <c r="B278" s="46">
        <v>0</v>
      </c>
    </row>
    <row r="279" spans="1:2" ht="17.100000000000001" customHeight="1">
      <c r="A279" s="44" t="s">
        <v>1033</v>
      </c>
      <c r="B279" s="46">
        <v>0</v>
      </c>
    </row>
    <row r="280" spans="1:2" ht="17.100000000000001" customHeight="1">
      <c r="A280" s="44" t="s">
        <v>1034</v>
      </c>
      <c r="B280" s="46">
        <v>0</v>
      </c>
    </row>
    <row r="281" spans="1:2" ht="17.100000000000001" customHeight="1">
      <c r="A281" s="44" t="s">
        <v>1035</v>
      </c>
      <c r="B281" s="46">
        <v>0</v>
      </c>
    </row>
    <row r="282" spans="1:2" ht="17.100000000000001" customHeight="1">
      <c r="A282" s="44" t="s">
        <v>895</v>
      </c>
      <c r="B282" s="46">
        <v>0</v>
      </c>
    </row>
    <row r="283" spans="1:2" ht="17.100000000000001" customHeight="1">
      <c r="A283" s="44" t="s">
        <v>896</v>
      </c>
      <c r="B283" s="46">
        <v>0</v>
      </c>
    </row>
    <row r="284" spans="1:2" ht="17.100000000000001" customHeight="1">
      <c r="A284" s="44" t="s">
        <v>897</v>
      </c>
      <c r="B284" s="46">
        <v>0</v>
      </c>
    </row>
    <row r="285" spans="1:2" ht="17.100000000000001" customHeight="1">
      <c r="A285" s="44" t="s">
        <v>904</v>
      </c>
      <c r="B285" s="46">
        <v>0</v>
      </c>
    </row>
    <row r="286" spans="1:2" ht="17.100000000000001" customHeight="1">
      <c r="A286" s="44" t="s">
        <v>1036</v>
      </c>
      <c r="B286" s="46">
        <v>0</v>
      </c>
    </row>
    <row r="287" spans="1:2" ht="17.100000000000001" customHeight="1">
      <c r="A287" s="44" t="s">
        <v>1037</v>
      </c>
      <c r="B287" s="46">
        <v>0</v>
      </c>
    </row>
    <row r="288" spans="1:2" ht="17.100000000000001" customHeight="1">
      <c r="A288" s="44" t="s">
        <v>1038</v>
      </c>
      <c r="B288" s="46">
        <v>0</v>
      </c>
    </row>
    <row r="289" spans="1:2" ht="17.100000000000001" customHeight="1">
      <c r="A289" s="44" t="s">
        <v>219</v>
      </c>
      <c r="B289" s="46">
        <v>2775</v>
      </c>
    </row>
    <row r="290" spans="1:2" ht="17.100000000000001" customHeight="1">
      <c r="A290" s="44" t="s">
        <v>1039</v>
      </c>
      <c r="B290" s="46">
        <v>0</v>
      </c>
    </row>
    <row r="291" spans="1:2" ht="17.100000000000001" customHeight="1">
      <c r="A291" s="44" t="s">
        <v>1040</v>
      </c>
      <c r="B291" s="46">
        <v>0</v>
      </c>
    </row>
    <row r="292" spans="1:2" ht="17.100000000000001" customHeight="1">
      <c r="A292" s="44" t="s">
        <v>1041</v>
      </c>
      <c r="B292" s="46">
        <v>0</v>
      </c>
    </row>
    <row r="293" spans="1:2" ht="17.100000000000001" customHeight="1">
      <c r="A293" s="44" t="s">
        <v>1042</v>
      </c>
      <c r="B293" s="46">
        <v>0</v>
      </c>
    </row>
    <row r="294" spans="1:2" ht="17.100000000000001" customHeight="1">
      <c r="A294" s="44" t="s">
        <v>1043</v>
      </c>
      <c r="B294" s="46">
        <v>0</v>
      </c>
    </row>
    <row r="295" spans="1:2" ht="17.100000000000001" customHeight="1">
      <c r="A295" s="44" t="s">
        <v>1044</v>
      </c>
      <c r="B295" s="46">
        <v>0</v>
      </c>
    </row>
    <row r="296" spans="1:2" ht="17.100000000000001" customHeight="1">
      <c r="A296" s="44" t="s">
        <v>1045</v>
      </c>
      <c r="B296" s="46">
        <v>2775</v>
      </c>
    </row>
    <row r="297" spans="1:2" ht="17.100000000000001" customHeight="1">
      <c r="A297" s="44" t="s">
        <v>1046</v>
      </c>
      <c r="B297" s="46">
        <v>0</v>
      </c>
    </row>
    <row r="298" spans="1:2" ht="17.100000000000001" customHeight="1">
      <c r="A298" s="44" t="s">
        <v>1047</v>
      </c>
      <c r="B298" s="46">
        <v>0</v>
      </c>
    </row>
    <row r="299" spans="1:2" ht="17.100000000000001" customHeight="1">
      <c r="A299" s="44" t="s">
        <v>1048</v>
      </c>
      <c r="B299" s="46">
        <v>2775</v>
      </c>
    </row>
    <row r="300" spans="1:2" ht="17.100000000000001" customHeight="1">
      <c r="A300" s="44" t="s">
        <v>1049</v>
      </c>
      <c r="B300" s="46">
        <v>0</v>
      </c>
    </row>
    <row r="301" spans="1:2" ht="17.100000000000001" customHeight="1">
      <c r="A301" s="44" t="s">
        <v>1050</v>
      </c>
      <c r="B301" s="46">
        <v>0</v>
      </c>
    </row>
    <row r="302" spans="1:2" ht="17.100000000000001" customHeight="1">
      <c r="A302" s="44" t="s">
        <v>1051</v>
      </c>
      <c r="B302" s="46">
        <v>0</v>
      </c>
    </row>
    <row r="303" spans="1:2" ht="17.100000000000001" customHeight="1">
      <c r="A303" s="44" t="s">
        <v>1052</v>
      </c>
      <c r="B303" s="46">
        <v>0</v>
      </c>
    </row>
    <row r="304" spans="1:2" ht="17.100000000000001" customHeight="1">
      <c r="A304" s="44" t="s">
        <v>1053</v>
      </c>
      <c r="B304" s="46">
        <v>0</v>
      </c>
    </row>
    <row r="305" spans="1:2" ht="17.100000000000001" customHeight="1">
      <c r="A305" s="44" t="s">
        <v>1054</v>
      </c>
      <c r="B305" s="46">
        <v>0</v>
      </c>
    </row>
    <row r="306" spans="1:2" ht="17.100000000000001" customHeight="1">
      <c r="A306" s="44" t="s">
        <v>1055</v>
      </c>
      <c r="B306" s="46">
        <v>0</v>
      </c>
    </row>
    <row r="307" spans="1:2" ht="17.100000000000001" customHeight="1">
      <c r="A307" s="44" t="s">
        <v>1056</v>
      </c>
      <c r="B307" s="46">
        <v>0</v>
      </c>
    </row>
    <row r="308" spans="1:2" ht="17.100000000000001" customHeight="1">
      <c r="A308" s="44" t="s">
        <v>220</v>
      </c>
      <c r="B308" s="46">
        <v>50959</v>
      </c>
    </row>
    <row r="309" spans="1:2" ht="17.100000000000001" customHeight="1">
      <c r="A309" s="44" t="s">
        <v>1057</v>
      </c>
      <c r="B309" s="46">
        <v>390</v>
      </c>
    </row>
    <row r="310" spans="1:2" ht="17.100000000000001" customHeight="1">
      <c r="A310" s="44" t="s">
        <v>1058</v>
      </c>
      <c r="B310" s="46">
        <v>350</v>
      </c>
    </row>
    <row r="311" spans="1:2" ht="17.100000000000001" customHeight="1">
      <c r="A311" s="44" t="s">
        <v>1059</v>
      </c>
      <c r="B311" s="46">
        <v>40</v>
      </c>
    </row>
    <row r="312" spans="1:2" ht="17.100000000000001" customHeight="1">
      <c r="A312" s="44" t="s">
        <v>222</v>
      </c>
      <c r="B312" s="46">
        <v>45402</v>
      </c>
    </row>
    <row r="313" spans="1:2" ht="17.100000000000001" customHeight="1">
      <c r="A313" s="44" t="s">
        <v>895</v>
      </c>
      <c r="B313" s="46">
        <v>23391</v>
      </c>
    </row>
    <row r="314" spans="1:2" ht="17.100000000000001" customHeight="1">
      <c r="A314" s="44" t="s">
        <v>896</v>
      </c>
      <c r="B314" s="46">
        <v>7157</v>
      </c>
    </row>
    <row r="315" spans="1:2" ht="17.100000000000001" customHeight="1">
      <c r="A315" s="44" t="s">
        <v>897</v>
      </c>
      <c r="B315" s="46">
        <v>50</v>
      </c>
    </row>
    <row r="316" spans="1:2" ht="17.100000000000001" customHeight="1">
      <c r="A316" s="44" t="s">
        <v>931</v>
      </c>
      <c r="B316" s="46">
        <v>4153</v>
      </c>
    </row>
    <row r="317" spans="1:2" ht="17.100000000000001" customHeight="1">
      <c r="A317" s="44" t="s">
        <v>1060</v>
      </c>
      <c r="B317" s="46">
        <v>4228</v>
      </c>
    </row>
    <row r="318" spans="1:2" ht="17.100000000000001" customHeight="1">
      <c r="A318" s="44" t="s">
        <v>1061</v>
      </c>
      <c r="B318" s="46">
        <v>50</v>
      </c>
    </row>
    <row r="319" spans="1:2" ht="17.100000000000001" customHeight="1">
      <c r="A319" s="44" t="s">
        <v>904</v>
      </c>
      <c r="B319" s="46">
        <v>1543</v>
      </c>
    </row>
    <row r="320" spans="1:2" ht="17.100000000000001" customHeight="1">
      <c r="A320" s="44" t="s">
        <v>1062</v>
      </c>
      <c r="B320" s="46">
        <v>4830</v>
      </c>
    </row>
    <row r="321" spans="1:2" ht="17.100000000000001" customHeight="1">
      <c r="A321" s="44" t="s">
        <v>223</v>
      </c>
      <c r="B321" s="46">
        <v>82</v>
      </c>
    </row>
    <row r="322" spans="1:2" ht="17.100000000000001" customHeight="1">
      <c r="A322" s="44" t="s">
        <v>895</v>
      </c>
      <c r="B322" s="46">
        <v>0</v>
      </c>
    </row>
    <row r="323" spans="1:2" ht="17.100000000000001" customHeight="1">
      <c r="A323" s="44" t="s">
        <v>896</v>
      </c>
      <c r="B323" s="46">
        <v>80</v>
      </c>
    </row>
    <row r="324" spans="1:2" ht="17.100000000000001" customHeight="1">
      <c r="A324" s="44" t="s">
        <v>897</v>
      </c>
      <c r="B324" s="46">
        <v>0</v>
      </c>
    </row>
    <row r="325" spans="1:2" ht="17.100000000000001" customHeight="1">
      <c r="A325" s="44" t="s">
        <v>1063</v>
      </c>
      <c r="B325" s="46">
        <v>0</v>
      </c>
    </row>
    <row r="326" spans="1:2" ht="17.100000000000001" customHeight="1">
      <c r="A326" s="44" t="s">
        <v>904</v>
      </c>
      <c r="B326" s="46">
        <v>2</v>
      </c>
    </row>
    <row r="327" spans="1:2" ht="17.100000000000001" customHeight="1">
      <c r="A327" s="44" t="s">
        <v>1064</v>
      </c>
      <c r="B327" s="46">
        <v>0</v>
      </c>
    </row>
    <row r="328" spans="1:2" ht="17.100000000000001" customHeight="1">
      <c r="A328" s="44" t="s">
        <v>224</v>
      </c>
      <c r="B328" s="46">
        <v>259</v>
      </c>
    </row>
    <row r="329" spans="1:2" ht="17.100000000000001" customHeight="1">
      <c r="A329" s="44" t="s">
        <v>895</v>
      </c>
      <c r="B329" s="46">
        <v>21</v>
      </c>
    </row>
    <row r="330" spans="1:2" ht="17.100000000000001" customHeight="1">
      <c r="A330" s="44" t="s">
        <v>896</v>
      </c>
      <c r="B330" s="46">
        <v>90</v>
      </c>
    </row>
    <row r="331" spans="1:2" ht="17.100000000000001" customHeight="1">
      <c r="A331" s="44" t="s">
        <v>897</v>
      </c>
      <c r="B331" s="46">
        <v>0</v>
      </c>
    </row>
    <row r="332" spans="1:2" ht="17.100000000000001" customHeight="1">
      <c r="A332" s="44" t="s">
        <v>1065</v>
      </c>
      <c r="B332" s="46">
        <v>0</v>
      </c>
    </row>
    <row r="333" spans="1:2" ht="17.100000000000001" customHeight="1">
      <c r="A333" s="44" t="s">
        <v>1066</v>
      </c>
      <c r="B333" s="46">
        <v>0</v>
      </c>
    </row>
    <row r="334" spans="1:2" ht="17.100000000000001" customHeight="1">
      <c r="A334" s="44" t="s">
        <v>904</v>
      </c>
      <c r="B334" s="46">
        <v>0</v>
      </c>
    </row>
    <row r="335" spans="1:2" ht="17.100000000000001" customHeight="1">
      <c r="A335" s="44" t="s">
        <v>1067</v>
      </c>
      <c r="B335" s="46">
        <v>148</v>
      </c>
    </row>
    <row r="336" spans="1:2" ht="17.100000000000001" customHeight="1">
      <c r="A336" s="44" t="s">
        <v>225</v>
      </c>
      <c r="B336" s="46">
        <v>2359</v>
      </c>
    </row>
    <row r="337" spans="1:2" ht="17.100000000000001" customHeight="1">
      <c r="A337" s="44" t="s">
        <v>895</v>
      </c>
      <c r="B337" s="46">
        <v>24</v>
      </c>
    </row>
    <row r="338" spans="1:2" ht="17.100000000000001" customHeight="1">
      <c r="A338" s="44" t="s">
        <v>896</v>
      </c>
      <c r="B338" s="46">
        <v>2104</v>
      </c>
    </row>
    <row r="339" spans="1:2" ht="17.100000000000001" customHeight="1">
      <c r="A339" s="44" t="s">
        <v>897</v>
      </c>
      <c r="B339" s="46">
        <v>0</v>
      </c>
    </row>
    <row r="340" spans="1:2" ht="17.100000000000001" customHeight="1">
      <c r="A340" s="44" t="s">
        <v>1068</v>
      </c>
      <c r="B340" s="46">
        <v>0</v>
      </c>
    </row>
    <row r="341" spans="1:2" ht="17.100000000000001" customHeight="1">
      <c r="A341" s="44" t="s">
        <v>1069</v>
      </c>
      <c r="B341" s="46">
        <v>0</v>
      </c>
    </row>
    <row r="342" spans="1:2" ht="17.100000000000001" customHeight="1">
      <c r="A342" s="44" t="s">
        <v>1070</v>
      </c>
      <c r="B342" s="46">
        <v>0</v>
      </c>
    </row>
    <row r="343" spans="1:2" ht="17.100000000000001" customHeight="1">
      <c r="A343" s="44" t="s">
        <v>904</v>
      </c>
      <c r="B343" s="46">
        <v>0</v>
      </c>
    </row>
    <row r="344" spans="1:2" ht="17.100000000000001" customHeight="1">
      <c r="A344" s="44" t="s">
        <v>1071</v>
      </c>
      <c r="B344" s="46">
        <v>231</v>
      </c>
    </row>
    <row r="345" spans="1:2" ht="17.100000000000001" customHeight="1">
      <c r="A345" s="44" t="s">
        <v>226</v>
      </c>
      <c r="B345" s="46">
        <v>1230</v>
      </c>
    </row>
    <row r="346" spans="1:2" ht="17.100000000000001" customHeight="1">
      <c r="A346" s="44" t="s">
        <v>895</v>
      </c>
      <c r="B346" s="46">
        <v>529</v>
      </c>
    </row>
    <row r="347" spans="1:2" ht="17.100000000000001" customHeight="1">
      <c r="A347" s="44" t="s">
        <v>896</v>
      </c>
      <c r="B347" s="46">
        <v>285</v>
      </c>
    </row>
    <row r="348" spans="1:2" ht="17.100000000000001" customHeight="1">
      <c r="A348" s="44" t="s">
        <v>897</v>
      </c>
      <c r="B348" s="46">
        <v>0</v>
      </c>
    </row>
    <row r="349" spans="1:2" ht="17.100000000000001" customHeight="1">
      <c r="A349" s="44" t="s">
        <v>1072</v>
      </c>
      <c r="B349" s="46">
        <v>11</v>
      </c>
    </row>
    <row r="350" spans="1:2" ht="17.100000000000001" customHeight="1">
      <c r="A350" s="44" t="s">
        <v>1073</v>
      </c>
      <c r="B350" s="46">
        <v>32</v>
      </c>
    </row>
    <row r="351" spans="1:2" ht="17.100000000000001" customHeight="1">
      <c r="A351" s="44" t="s">
        <v>1074</v>
      </c>
      <c r="B351" s="46">
        <v>101</v>
      </c>
    </row>
    <row r="352" spans="1:2" ht="17.100000000000001" customHeight="1">
      <c r="A352" s="44" t="s">
        <v>1075</v>
      </c>
      <c r="B352" s="46">
        <v>25</v>
      </c>
    </row>
    <row r="353" spans="1:2" ht="17.100000000000001" customHeight="1">
      <c r="A353" s="44" t="s">
        <v>1076</v>
      </c>
      <c r="B353" s="46">
        <v>11</v>
      </c>
    </row>
    <row r="354" spans="1:2" ht="17.100000000000001" customHeight="1">
      <c r="A354" s="44" t="s">
        <v>1077</v>
      </c>
      <c r="B354" s="46">
        <v>0</v>
      </c>
    </row>
    <row r="355" spans="1:2" ht="17.100000000000001" customHeight="1">
      <c r="A355" s="44" t="s">
        <v>1078</v>
      </c>
      <c r="B355" s="46">
        <v>20</v>
      </c>
    </row>
    <row r="356" spans="1:2" ht="17.100000000000001" customHeight="1">
      <c r="A356" s="44" t="s">
        <v>1079</v>
      </c>
      <c r="B356" s="46">
        <v>1</v>
      </c>
    </row>
    <row r="357" spans="1:2" ht="17.100000000000001" customHeight="1">
      <c r="A357" s="44" t="s">
        <v>1080</v>
      </c>
      <c r="B357" s="46">
        <v>41</v>
      </c>
    </row>
    <row r="358" spans="1:2" ht="17.100000000000001" customHeight="1">
      <c r="A358" s="44" t="s">
        <v>931</v>
      </c>
      <c r="B358" s="46">
        <v>0</v>
      </c>
    </row>
    <row r="359" spans="1:2" ht="17.100000000000001" customHeight="1">
      <c r="A359" s="44" t="s">
        <v>904</v>
      </c>
      <c r="B359" s="46">
        <v>134</v>
      </c>
    </row>
    <row r="360" spans="1:2" ht="17.100000000000001" customHeight="1">
      <c r="A360" s="44" t="s">
        <v>1081</v>
      </c>
      <c r="B360" s="46">
        <v>40</v>
      </c>
    </row>
    <row r="361" spans="1:2" ht="17.100000000000001" customHeight="1">
      <c r="A361" s="44" t="s">
        <v>227</v>
      </c>
      <c r="B361" s="46">
        <v>0</v>
      </c>
    </row>
    <row r="362" spans="1:2" ht="17.100000000000001" customHeight="1">
      <c r="A362" s="44" t="s">
        <v>895</v>
      </c>
      <c r="B362" s="46">
        <v>0</v>
      </c>
    </row>
    <row r="363" spans="1:2" ht="17.100000000000001" customHeight="1">
      <c r="A363" s="44" t="s">
        <v>896</v>
      </c>
      <c r="B363" s="46">
        <v>0</v>
      </c>
    </row>
    <row r="364" spans="1:2" ht="17.100000000000001" customHeight="1">
      <c r="A364" s="44" t="s">
        <v>897</v>
      </c>
      <c r="B364" s="46">
        <v>0</v>
      </c>
    </row>
    <row r="365" spans="1:2" ht="17.100000000000001" customHeight="1">
      <c r="A365" s="44" t="s">
        <v>1082</v>
      </c>
      <c r="B365" s="46">
        <v>0</v>
      </c>
    </row>
    <row r="366" spans="1:2" ht="17.100000000000001" customHeight="1">
      <c r="A366" s="44" t="s">
        <v>1083</v>
      </c>
      <c r="B366" s="46">
        <v>0</v>
      </c>
    </row>
    <row r="367" spans="1:2" ht="17.100000000000001" customHeight="1">
      <c r="A367" s="44" t="s">
        <v>1084</v>
      </c>
      <c r="B367" s="46">
        <v>0</v>
      </c>
    </row>
    <row r="368" spans="1:2" ht="17.100000000000001" customHeight="1">
      <c r="A368" s="44" t="s">
        <v>931</v>
      </c>
      <c r="B368" s="46">
        <v>0</v>
      </c>
    </row>
    <row r="369" spans="1:2" ht="17.100000000000001" customHeight="1">
      <c r="A369" s="44" t="s">
        <v>904</v>
      </c>
      <c r="B369" s="46">
        <v>0</v>
      </c>
    </row>
    <row r="370" spans="1:2" ht="17.100000000000001" customHeight="1">
      <c r="A370" s="44" t="s">
        <v>1085</v>
      </c>
      <c r="B370" s="46">
        <v>0</v>
      </c>
    </row>
    <row r="371" spans="1:2" ht="17.100000000000001" customHeight="1">
      <c r="A371" s="44" t="s">
        <v>228</v>
      </c>
      <c r="B371" s="46">
        <v>0</v>
      </c>
    </row>
    <row r="372" spans="1:2" ht="17.100000000000001" customHeight="1">
      <c r="A372" s="44" t="s">
        <v>895</v>
      </c>
      <c r="B372" s="46">
        <v>0</v>
      </c>
    </row>
    <row r="373" spans="1:2" ht="17.100000000000001" customHeight="1">
      <c r="A373" s="44" t="s">
        <v>896</v>
      </c>
      <c r="B373" s="46">
        <v>0</v>
      </c>
    </row>
    <row r="374" spans="1:2" ht="17.100000000000001" customHeight="1">
      <c r="A374" s="44" t="s">
        <v>897</v>
      </c>
      <c r="B374" s="46">
        <v>0</v>
      </c>
    </row>
    <row r="375" spans="1:2" ht="17.100000000000001" customHeight="1">
      <c r="A375" s="44" t="s">
        <v>1086</v>
      </c>
      <c r="B375" s="46">
        <v>0</v>
      </c>
    </row>
    <row r="376" spans="1:2" ht="17.100000000000001" customHeight="1">
      <c r="A376" s="44" t="s">
        <v>1087</v>
      </c>
      <c r="B376" s="46">
        <v>0</v>
      </c>
    </row>
    <row r="377" spans="1:2" ht="17.100000000000001" customHeight="1">
      <c r="A377" s="44" t="s">
        <v>1088</v>
      </c>
      <c r="B377" s="46">
        <v>0</v>
      </c>
    </row>
    <row r="378" spans="1:2" ht="17.100000000000001" customHeight="1">
      <c r="A378" s="44" t="s">
        <v>931</v>
      </c>
      <c r="B378" s="46">
        <v>0</v>
      </c>
    </row>
    <row r="379" spans="1:2" ht="17.100000000000001" customHeight="1">
      <c r="A379" s="44" t="s">
        <v>904</v>
      </c>
      <c r="B379" s="46">
        <v>0</v>
      </c>
    </row>
    <row r="380" spans="1:2" ht="17.100000000000001" customHeight="1">
      <c r="A380" s="44" t="s">
        <v>1089</v>
      </c>
      <c r="B380" s="46">
        <v>0</v>
      </c>
    </row>
    <row r="381" spans="1:2" ht="17.100000000000001" customHeight="1">
      <c r="A381" s="44" t="s">
        <v>229</v>
      </c>
      <c r="B381" s="46">
        <v>0</v>
      </c>
    </row>
    <row r="382" spans="1:2" ht="17.100000000000001" customHeight="1">
      <c r="A382" s="44" t="s">
        <v>895</v>
      </c>
      <c r="B382" s="46">
        <v>0</v>
      </c>
    </row>
    <row r="383" spans="1:2" ht="17.100000000000001" customHeight="1">
      <c r="A383" s="44" t="s">
        <v>896</v>
      </c>
      <c r="B383" s="46">
        <v>0</v>
      </c>
    </row>
    <row r="384" spans="1:2" ht="17.100000000000001" customHeight="1">
      <c r="A384" s="44" t="s">
        <v>897</v>
      </c>
      <c r="B384" s="46">
        <v>0</v>
      </c>
    </row>
    <row r="385" spans="1:2" ht="17.100000000000001" customHeight="1">
      <c r="A385" s="44" t="s">
        <v>1090</v>
      </c>
      <c r="B385" s="46">
        <v>0</v>
      </c>
    </row>
    <row r="386" spans="1:2" ht="17.100000000000001" customHeight="1">
      <c r="A386" s="44" t="s">
        <v>1091</v>
      </c>
      <c r="B386" s="46">
        <v>0</v>
      </c>
    </row>
    <row r="387" spans="1:2" ht="17.100000000000001" customHeight="1">
      <c r="A387" s="44" t="s">
        <v>904</v>
      </c>
      <c r="B387" s="46">
        <v>0</v>
      </c>
    </row>
    <row r="388" spans="1:2" ht="17.100000000000001" customHeight="1">
      <c r="A388" s="44" t="s">
        <v>1092</v>
      </c>
      <c r="B388" s="46">
        <v>0</v>
      </c>
    </row>
    <row r="389" spans="1:2" ht="17.100000000000001" customHeight="1">
      <c r="A389" s="44" t="s">
        <v>230</v>
      </c>
      <c r="B389" s="46">
        <v>0</v>
      </c>
    </row>
    <row r="390" spans="1:2" ht="17.100000000000001" customHeight="1">
      <c r="A390" s="44" t="s">
        <v>895</v>
      </c>
      <c r="B390" s="46">
        <v>0</v>
      </c>
    </row>
    <row r="391" spans="1:2" ht="17.100000000000001" customHeight="1">
      <c r="A391" s="44" t="s">
        <v>896</v>
      </c>
      <c r="B391" s="46">
        <v>0</v>
      </c>
    </row>
    <row r="392" spans="1:2" ht="17.100000000000001" customHeight="1">
      <c r="A392" s="44" t="s">
        <v>931</v>
      </c>
      <c r="B392" s="46">
        <v>0</v>
      </c>
    </row>
    <row r="393" spans="1:2" ht="17.100000000000001" customHeight="1">
      <c r="A393" s="44" t="s">
        <v>1093</v>
      </c>
      <c r="B393" s="46">
        <v>0</v>
      </c>
    </row>
    <row r="394" spans="1:2" ht="17.100000000000001" customHeight="1">
      <c r="A394" s="44" t="s">
        <v>1094</v>
      </c>
      <c r="B394" s="46">
        <v>0</v>
      </c>
    </row>
    <row r="395" spans="1:2" ht="17.100000000000001" customHeight="1">
      <c r="A395" s="44" t="s">
        <v>1095</v>
      </c>
      <c r="B395" s="46">
        <v>1237</v>
      </c>
    </row>
    <row r="396" spans="1:2" ht="17.100000000000001" customHeight="1">
      <c r="A396" s="44" t="s">
        <v>1096</v>
      </c>
      <c r="B396" s="46">
        <v>1237</v>
      </c>
    </row>
    <row r="397" spans="1:2" ht="17.100000000000001" customHeight="1">
      <c r="A397" s="44" t="s">
        <v>232</v>
      </c>
      <c r="B397" s="46">
        <v>112790</v>
      </c>
    </row>
    <row r="398" spans="1:2" ht="17.100000000000001" customHeight="1">
      <c r="A398" s="44" t="s">
        <v>233</v>
      </c>
      <c r="B398" s="46">
        <v>2825</v>
      </c>
    </row>
    <row r="399" spans="1:2" ht="17.100000000000001" customHeight="1">
      <c r="A399" s="44" t="s">
        <v>895</v>
      </c>
      <c r="B399" s="46">
        <v>584</v>
      </c>
    </row>
    <row r="400" spans="1:2" ht="17.100000000000001" customHeight="1">
      <c r="A400" s="44" t="s">
        <v>896</v>
      </c>
      <c r="B400" s="46">
        <v>0</v>
      </c>
    </row>
    <row r="401" spans="1:2" ht="17.100000000000001" customHeight="1">
      <c r="A401" s="44" t="s">
        <v>897</v>
      </c>
      <c r="B401" s="46">
        <v>0</v>
      </c>
    </row>
    <row r="402" spans="1:2" ht="17.100000000000001" customHeight="1">
      <c r="A402" s="44" t="s">
        <v>1097</v>
      </c>
      <c r="B402" s="46">
        <v>2241</v>
      </c>
    </row>
    <row r="403" spans="1:2" ht="17.100000000000001" customHeight="1">
      <c r="A403" s="44" t="s">
        <v>234</v>
      </c>
      <c r="B403" s="46">
        <v>60317</v>
      </c>
    </row>
    <row r="404" spans="1:2" ht="17.100000000000001" customHeight="1">
      <c r="A404" s="44" t="s">
        <v>1098</v>
      </c>
      <c r="B404" s="46">
        <v>3170</v>
      </c>
    </row>
    <row r="405" spans="1:2" ht="17.100000000000001" customHeight="1">
      <c r="A405" s="44" t="s">
        <v>1099</v>
      </c>
      <c r="B405" s="46">
        <v>3336</v>
      </c>
    </row>
    <row r="406" spans="1:2" ht="17.100000000000001" customHeight="1">
      <c r="A406" s="44" t="s">
        <v>1100</v>
      </c>
      <c r="B406" s="46">
        <v>32131</v>
      </c>
    </row>
    <row r="407" spans="1:2" ht="17.100000000000001" customHeight="1">
      <c r="A407" s="44" t="s">
        <v>1101</v>
      </c>
      <c r="B407" s="46">
        <v>13366</v>
      </c>
    </row>
    <row r="408" spans="1:2" ht="17.100000000000001" customHeight="1">
      <c r="A408" s="44" t="s">
        <v>1102</v>
      </c>
      <c r="B408" s="46">
        <v>6000</v>
      </c>
    </row>
    <row r="409" spans="1:2" ht="17.100000000000001" customHeight="1">
      <c r="A409" s="44" t="s">
        <v>1103</v>
      </c>
      <c r="B409" s="46">
        <v>0</v>
      </c>
    </row>
    <row r="410" spans="1:2" ht="17.100000000000001" customHeight="1">
      <c r="A410" s="44" t="s">
        <v>1104</v>
      </c>
      <c r="B410" s="46">
        <v>0</v>
      </c>
    </row>
    <row r="411" spans="1:2" ht="17.100000000000001" customHeight="1">
      <c r="A411" s="44" t="s">
        <v>1105</v>
      </c>
      <c r="B411" s="46">
        <v>2314</v>
      </c>
    </row>
    <row r="412" spans="1:2" ht="17.100000000000001" customHeight="1">
      <c r="A412" s="44" t="s">
        <v>235</v>
      </c>
      <c r="B412" s="46">
        <v>34367</v>
      </c>
    </row>
    <row r="413" spans="1:2" ht="17.100000000000001" customHeight="1">
      <c r="A413" s="44" t="s">
        <v>1106</v>
      </c>
      <c r="B413" s="46">
        <v>0</v>
      </c>
    </row>
    <row r="414" spans="1:2" ht="17.100000000000001" customHeight="1">
      <c r="A414" s="44" t="s">
        <v>1107</v>
      </c>
      <c r="B414" s="46">
        <v>14690</v>
      </c>
    </row>
    <row r="415" spans="1:2" ht="17.100000000000001" customHeight="1">
      <c r="A415" s="44" t="s">
        <v>1108</v>
      </c>
      <c r="B415" s="46">
        <v>3549</v>
      </c>
    </row>
    <row r="416" spans="1:2" ht="17.100000000000001" customHeight="1">
      <c r="A416" s="44" t="s">
        <v>1109</v>
      </c>
      <c r="B416" s="46">
        <v>4778</v>
      </c>
    </row>
    <row r="417" spans="1:2" ht="17.100000000000001" customHeight="1">
      <c r="A417" s="44" t="s">
        <v>1110</v>
      </c>
      <c r="B417" s="46">
        <v>9930</v>
      </c>
    </row>
    <row r="418" spans="1:2" ht="17.100000000000001" customHeight="1">
      <c r="A418" s="44" t="s">
        <v>1111</v>
      </c>
      <c r="B418" s="46">
        <v>1420</v>
      </c>
    </row>
    <row r="419" spans="1:2" ht="17.100000000000001" customHeight="1">
      <c r="A419" s="44" t="s">
        <v>236</v>
      </c>
      <c r="B419" s="46">
        <v>113</v>
      </c>
    </row>
    <row r="420" spans="1:2" ht="17.100000000000001" customHeight="1">
      <c r="A420" s="44" t="s">
        <v>1112</v>
      </c>
      <c r="B420" s="46">
        <v>0</v>
      </c>
    </row>
    <row r="421" spans="1:2" ht="17.100000000000001" customHeight="1">
      <c r="A421" s="44" t="s">
        <v>1113</v>
      </c>
      <c r="B421" s="46">
        <v>0</v>
      </c>
    </row>
    <row r="422" spans="1:2" ht="17.100000000000001" customHeight="1">
      <c r="A422" s="44" t="s">
        <v>1114</v>
      </c>
      <c r="B422" s="46">
        <v>0</v>
      </c>
    </row>
    <row r="423" spans="1:2" ht="17.100000000000001" customHeight="1">
      <c r="A423" s="44" t="s">
        <v>1115</v>
      </c>
      <c r="B423" s="46">
        <v>0</v>
      </c>
    </row>
    <row r="424" spans="1:2" ht="17.100000000000001" customHeight="1">
      <c r="A424" s="44" t="s">
        <v>1116</v>
      </c>
      <c r="B424" s="46">
        <v>113</v>
      </c>
    </row>
    <row r="425" spans="1:2" ht="17.100000000000001" customHeight="1">
      <c r="A425" s="44" t="s">
        <v>237</v>
      </c>
      <c r="B425" s="46">
        <v>372</v>
      </c>
    </row>
    <row r="426" spans="1:2" ht="17.100000000000001" customHeight="1">
      <c r="A426" s="44" t="s">
        <v>1117</v>
      </c>
      <c r="B426" s="46">
        <v>372</v>
      </c>
    </row>
    <row r="427" spans="1:2" ht="17.100000000000001" customHeight="1">
      <c r="A427" s="44" t="s">
        <v>1118</v>
      </c>
      <c r="B427" s="46">
        <v>0</v>
      </c>
    </row>
    <row r="428" spans="1:2" ht="17.100000000000001" customHeight="1">
      <c r="A428" s="44" t="s">
        <v>1119</v>
      </c>
      <c r="B428" s="46">
        <v>0</v>
      </c>
    </row>
    <row r="429" spans="1:2" ht="17.100000000000001" customHeight="1">
      <c r="A429" s="44" t="s">
        <v>238</v>
      </c>
      <c r="B429" s="46">
        <v>0</v>
      </c>
    </row>
    <row r="430" spans="1:2" ht="17.100000000000001" customHeight="1">
      <c r="A430" s="44" t="s">
        <v>1120</v>
      </c>
      <c r="B430" s="46">
        <v>0</v>
      </c>
    </row>
    <row r="431" spans="1:2" ht="17.100000000000001" customHeight="1">
      <c r="A431" s="44" t="s">
        <v>1121</v>
      </c>
      <c r="B431" s="46">
        <v>0</v>
      </c>
    </row>
    <row r="432" spans="1:2" ht="17.100000000000001" customHeight="1">
      <c r="A432" s="44" t="s">
        <v>1122</v>
      </c>
      <c r="B432" s="46">
        <v>0</v>
      </c>
    </row>
    <row r="433" spans="1:2" ht="17.100000000000001" customHeight="1">
      <c r="A433" s="44" t="s">
        <v>239</v>
      </c>
      <c r="B433" s="46">
        <v>1274</v>
      </c>
    </row>
    <row r="434" spans="1:2" ht="17.100000000000001" customHeight="1">
      <c r="A434" s="44" t="s">
        <v>1123</v>
      </c>
      <c r="B434" s="46">
        <v>1274</v>
      </c>
    </row>
    <row r="435" spans="1:2" ht="17.100000000000001" customHeight="1">
      <c r="A435" s="44" t="s">
        <v>1124</v>
      </c>
      <c r="B435" s="46">
        <v>0</v>
      </c>
    </row>
    <row r="436" spans="1:2" ht="17.100000000000001" customHeight="1">
      <c r="A436" s="44" t="s">
        <v>1125</v>
      </c>
      <c r="B436" s="46">
        <v>0</v>
      </c>
    </row>
    <row r="437" spans="1:2" ht="17.100000000000001" customHeight="1">
      <c r="A437" s="44" t="s">
        <v>240</v>
      </c>
      <c r="B437" s="46">
        <v>6495</v>
      </c>
    </row>
    <row r="438" spans="1:2" ht="17.100000000000001" customHeight="1">
      <c r="A438" s="44" t="s">
        <v>1126</v>
      </c>
      <c r="B438" s="46">
        <v>735</v>
      </c>
    </row>
    <row r="439" spans="1:2" ht="17.100000000000001" customHeight="1">
      <c r="A439" s="44" t="s">
        <v>1127</v>
      </c>
      <c r="B439" s="46">
        <v>4856</v>
      </c>
    </row>
    <row r="440" spans="1:2" ht="17.100000000000001" customHeight="1">
      <c r="A440" s="44" t="s">
        <v>1128</v>
      </c>
      <c r="B440" s="46">
        <v>662</v>
      </c>
    </row>
    <row r="441" spans="1:2" ht="17.100000000000001" customHeight="1">
      <c r="A441" s="44" t="s">
        <v>1129</v>
      </c>
      <c r="B441" s="46">
        <v>0</v>
      </c>
    </row>
    <row r="442" spans="1:2" ht="17.100000000000001" customHeight="1">
      <c r="A442" s="44" t="s">
        <v>1130</v>
      </c>
      <c r="B442" s="46">
        <v>242</v>
      </c>
    </row>
    <row r="443" spans="1:2" ht="17.100000000000001" customHeight="1">
      <c r="A443" s="44" t="s">
        <v>241</v>
      </c>
      <c r="B443" s="46">
        <v>3468</v>
      </c>
    </row>
    <row r="444" spans="1:2" ht="17.100000000000001" customHeight="1">
      <c r="A444" s="44" t="s">
        <v>1131</v>
      </c>
      <c r="B444" s="46">
        <v>0</v>
      </c>
    </row>
    <row r="445" spans="1:2" ht="17.100000000000001" customHeight="1">
      <c r="A445" s="44" t="s">
        <v>1132</v>
      </c>
      <c r="B445" s="46">
        <v>0</v>
      </c>
    </row>
    <row r="446" spans="1:2" ht="17.100000000000001" customHeight="1">
      <c r="A446" s="44" t="s">
        <v>1133</v>
      </c>
      <c r="B446" s="46">
        <v>0</v>
      </c>
    </row>
    <row r="447" spans="1:2" ht="17.100000000000001" customHeight="1">
      <c r="A447" s="44" t="s">
        <v>1134</v>
      </c>
      <c r="B447" s="46">
        <v>2970</v>
      </c>
    </row>
    <row r="448" spans="1:2" ht="17.100000000000001" customHeight="1">
      <c r="A448" s="44" t="s">
        <v>1135</v>
      </c>
      <c r="B448" s="46">
        <v>0</v>
      </c>
    </row>
    <row r="449" spans="1:2" ht="17.100000000000001" customHeight="1">
      <c r="A449" s="44" t="s">
        <v>1136</v>
      </c>
      <c r="B449" s="46">
        <v>498</v>
      </c>
    </row>
    <row r="450" spans="1:2" ht="17.100000000000001" customHeight="1">
      <c r="A450" s="44" t="s">
        <v>1137</v>
      </c>
      <c r="B450" s="46">
        <v>3559</v>
      </c>
    </row>
    <row r="451" spans="1:2" ht="17.100000000000001" customHeight="1">
      <c r="A451" s="44" t="s">
        <v>1138</v>
      </c>
      <c r="B451" s="46">
        <v>3559</v>
      </c>
    </row>
    <row r="452" spans="1:2" ht="17.100000000000001" customHeight="1">
      <c r="A452" s="44" t="s">
        <v>243</v>
      </c>
      <c r="B452" s="46">
        <v>4711</v>
      </c>
    </row>
    <row r="453" spans="1:2" ht="17.100000000000001" customHeight="1">
      <c r="A453" s="44" t="s">
        <v>244</v>
      </c>
      <c r="B453" s="46">
        <v>587</v>
      </c>
    </row>
    <row r="454" spans="1:2" ht="17.100000000000001" customHeight="1">
      <c r="A454" s="44" t="s">
        <v>895</v>
      </c>
      <c r="B454" s="46">
        <v>434</v>
      </c>
    </row>
    <row r="455" spans="1:2" ht="17.100000000000001" customHeight="1">
      <c r="A455" s="44" t="s">
        <v>896</v>
      </c>
      <c r="B455" s="46">
        <v>91</v>
      </c>
    </row>
    <row r="456" spans="1:2" ht="17.100000000000001" customHeight="1">
      <c r="A456" s="44" t="s">
        <v>897</v>
      </c>
      <c r="B456" s="46">
        <v>27</v>
      </c>
    </row>
    <row r="457" spans="1:2" ht="17.100000000000001" customHeight="1">
      <c r="A457" s="44" t="s">
        <v>1139</v>
      </c>
      <c r="B457" s="46">
        <v>35</v>
      </c>
    </row>
    <row r="458" spans="1:2" ht="17.100000000000001" customHeight="1">
      <c r="A458" s="44" t="s">
        <v>245</v>
      </c>
      <c r="B458" s="46">
        <v>0</v>
      </c>
    </row>
    <row r="459" spans="1:2" ht="17.100000000000001" customHeight="1">
      <c r="A459" s="44" t="s">
        <v>1140</v>
      </c>
      <c r="B459" s="46">
        <v>0</v>
      </c>
    </row>
    <row r="460" spans="1:2" ht="17.100000000000001" customHeight="1">
      <c r="A460" s="44" t="s">
        <v>1141</v>
      </c>
      <c r="B460" s="46">
        <v>0</v>
      </c>
    </row>
    <row r="461" spans="1:2" ht="17.100000000000001" customHeight="1">
      <c r="A461" s="44" t="s">
        <v>1142</v>
      </c>
      <c r="B461" s="46">
        <v>0</v>
      </c>
    </row>
    <row r="462" spans="1:2" ht="17.100000000000001" customHeight="1">
      <c r="A462" s="44" t="s">
        <v>1143</v>
      </c>
      <c r="B462" s="46">
        <v>0</v>
      </c>
    </row>
    <row r="463" spans="1:2" ht="17.100000000000001" customHeight="1">
      <c r="A463" s="44" t="s">
        <v>1144</v>
      </c>
      <c r="B463" s="46">
        <v>0</v>
      </c>
    </row>
    <row r="464" spans="1:2" ht="17.100000000000001" customHeight="1">
      <c r="A464" s="44" t="s">
        <v>1145</v>
      </c>
      <c r="B464" s="46">
        <v>0</v>
      </c>
    </row>
    <row r="465" spans="1:2" ht="17.100000000000001" customHeight="1">
      <c r="A465" s="44" t="s">
        <v>1146</v>
      </c>
      <c r="B465" s="46">
        <v>0</v>
      </c>
    </row>
    <row r="466" spans="1:2" ht="17.100000000000001" customHeight="1">
      <c r="A466" s="44" t="s">
        <v>1147</v>
      </c>
      <c r="B466" s="46">
        <v>0</v>
      </c>
    </row>
    <row r="467" spans="1:2" ht="17.100000000000001" customHeight="1">
      <c r="A467" s="44" t="s">
        <v>246</v>
      </c>
      <c r="B467" s="46">
        <v>2</v>
      </c>
    </row>
    <row r="468" spans="1:2" ht="17.100000000000001" customHeight="1">
      <c r="A468" s="44" t="s">
        <v>1140</v>
      </c>
      <c r="B468" s="46">
        <v>0</v>
      </c>
    </row>
    <row r="469" spans="1:2" ht="17.100000000000001" customHeight="1">
      <c r="A469" s="44" t="s">
        <v>1148</v>
      </c>
      <c r="B469" s="46">
        <v>0</v>
      </c>
    </row>
    <row r="470" spans="1:2" ht="17.100000000000001" customHeight="1">
      <c r="A470" s="44" t="s">
        <v>1149</v>
      </c>
      <c r="B470" s="46">
        <v>0</v>
      </c>
    </row>
    <row r="471" spans="1:2" ht="17.100000000000001" customHeight="1">
      <c r="A471" s="44" t="s">
        <v>1150</v>
      </c>
      <c r="B471" s="46">
        <v>0</v>
      </c>
    </row>
    <row r="472" spans="1:2" ht="17.100000000000001" customHeight="1">
      <c r="A472" s="44" t="s">
        <v>1151</v>
      </c>
      <c r="B472" s="46">
        <v>2</v>
      </c>
    </row>
    <row r="473" spans="1:2" ht="17.100000000000001" customHeight="1">
      <c r="A473" s="44" t="s">
        <v>247</v>
      </c>
      <c r="B473" s="46">
        <v>2488</v>
      </c>
    </row>
    <row r="474" spans="1:2" ht="17.100000000000001" customHeight="1">
      <c r="A474" s="44" t="s">
        <v>1140</v>
      </c>
      <c r="B474" s="46">
        <v>636</v>
      </c>
    </row>
    <row r="475" spans="1:2" ht="17.100000000000001" customHeight="1">
      <c r="A475" s="44" t="s">
        <v>1152</v>
      </c>
      <c r="B475" s="46">
        <v>1246</v>
      </c>
    </row>
    <row r="476" spans="1:2" ht="17.100000000000001" customHeight="1">
      <c r="A476" s="44" t="s">
        <v>1153</v>
      </c>
      <c r="B476" s="46">
        <v>0</v>
      </c>
    </row>
    <row r="477" spans="1:2" ht="17.100000000000001" customHeight="1">
      <c r="A477" s="44" t="s">
        <v>1154</v>
      </c>
      <c r="B477" s="46">
        <v>0</v>
      </c>
    </row>
    <row r="478" spans="1:2" ht="17.100000000000001" customHeight="1">
      <c r="A478" s="44" t="s">
        <v>1155</v>
      </c>
      <c r="B478" s="46">
        <v>606</v>
      </c>
    </row>
    <row r="479" spans="1:2" ht="17.100000000000001" customHeight="1">
      <c r="A479" s="44" t="s">
        <v>248</v>
      </c>
      <c r="B479" s="46">
        <v>258</v>
      </c>
    </row>
    <row r="480" spans="1:2" ht="17.100000000000001" customHeight="1">
      <c r="A480" s="44" t="s">
        <v>1140</v>
      </c>
      <c r="B480" s="46">
        <v>231</v>
      </c>
    </row>
    <row r="481" spans="1:2" ht="17.100000000000001" customHeight="1">
      <c r="A481" s="44" t="s">
        <v>1156</v>
      </c>
      <c r="B481" s="46">
        <v>0</v>
      </c>
    </row>
    <row r="482" spans="1:2" ht="17.100000000000001" customHeight="1">
      <c r="A482" s="44" t="s">
        <v>1157</v>
      </c>
      <c r="B482" s="46">
        <v>24</v>
      </c>
    </row>
    <row r="483" spans="1:2" ht="17.100000000000001" customHeight="1">
      <c r="A483" s="44" t="s">
        <v>1158</v>
      </c>
      <c r="B483" s="46">
        <v>3</v>
      </c>
    </row>
    <row r="484" spans="1:2" ht="17.100000000000001" customHeight="1">
      <c r="A484" s="44" t="s">
        <v>249</v>
      </c>
      <c r="B484" s="46">
        <v>0</v>
      </c>
    </row>
    <row r="485" spans="1:2" ht="17.100000000000001" customHeight="1">
      <c r="A485" s="44" t="s">
        <v>1159</v>
      </c>
      <c r="B485" s="46">
        <v>0</v>
      </c>
    </row>
    <row r="486" spans="1:2" ht="17.100000000000001" customHeight="1">
      <c r="A486" s="44" t="s">
        <v>1160</v>
      </c>
      <c r="B486" s="46">
        <v>0</v>
      </c>
    </row>
    <row r="487" spans="1:2" ht="17.100000000000001" customHeight="1">
      <c r="A487" s="44" t="s">
        <v>1161</v>
      </c>
      <c r="B487" s="46">
        <v>0</v>
      </c>
    </row>
    <row r="488" spans="1:2" ht="17.100000000000001" customHeight="1">
      <c r="A488" s="44" t="s">
        <v>1162</v>
      </c>
      <c r="B488" s="46">
        <v>0</v>
      </c>
    </row>
    <row r="489" spans="1:2" ht="17.100000000000001" customHeight="1">
      <c r="A489" s="44" t="s">
        <v>250</v>
      </c>
      <c r="B489" s="46">
        <v>141</v>
      </c>
    </row>
    <row r="490" spans="1:2" ht="17.100000000000001" customHeight="1">
      <c r="A490" s="44" t="s">
        <v>1140</v>
      </c>
      <c r="B490" s="46">
        <v>0</v>
      </c>
    </row>
    <row r="491" spans="1:2" ht="17.100000000000001" customHeight="1">
      <c r="A491" s="44" t="s">
        <v>1163</v>
      </c>
      <c r="B491" s="46">
        <v>57</v>
      </c>
    </row>
    <row r="492" spans="1:2" ht="17.100000000000001" customHeight="1">
      <c r="A492" s="44" t="s">
        <v>1164</v>
      </c>
      <c r="B492" s="46">
        <v>4</v>
      </c>
    </row>
    <row r="493" spans="1:2" ht="17.100000000000001" customHeight="1">
      <c r="A493" s="44" t="s">
        <v>1165</v>
      </c>
      <c r="B493" s="46">
        <v>10</v>
      </c>
    </row>
    <row r="494" spans="1:2" ht="17.100000000000001" customHeight="1">
      <c r="A494" s="44" t="s">
        <v>1166</v>
      </c>
      <c r="B494" s="46">
        <v>0</v>
      </c>
    </row>
    <row r="495" spans="1:2" ht="17.100000000000001" customHeight="1">
      <c r="A495" s="44" t="s">
        <v>1167</v>
      </c>
      <c r="B495" s="46">
        <v>70</v>
      </c>
    </row>
    <row r="496" spans="1:2" ht="17.100000000000001" customHeight="1">
      <c r="A496" s="44" t="s">
        <v>251</v>
      </c>
      <c r="B496" s="46">
        <v>0</v>
      </c>
    </row>
    <row r="497" spans="1:2" ht="17.100000000000001" customHeight="1">
      <c r="A497" s="44" t="s">
        <v>1168</v>
      </c>
      <c r="B497" s="46">
        <v>0</v>
      </c>
    </row>
    <row r="498" spans="1:2" ht="17.100000000000001" customHeight="1">
      <c r="A498" s="44" t="s">
        <v>1169</v>
      </c>
      <c r="B498" s="46">
        <v>0</v>
      </c>
    </row>
    <row r="499" spans="1:2" ht="17.100000000000001" customHeight="1">
      <c r="A499" s="44" t="s">
        <v>1170</v>
      </c>
      <c r="B499" s="46">
        <v>0</v>
      </c>
    </row>
    <row r="500" spans="1:2" ht="17.100000000000001" customHeight="1">
      <c r="A500" s="44" t="s">
        <v>252</v>
      </c>
      <c r="B500" s="46">
        <v>1000</v>
      </c>
    </row>
    <row r="501" spans="1:2" ht="17.100000000000001" customHeight="1">
      <c r="A501" s="44" t="s">
        <v>1171</v>
      </c>
      <c r="B501" s="46">
        <v>1000</v>
      </c>
    </row>
    <row r="502" spans="1:2" ht="17.100000000000001" customHeight="1">
      <c r="A502" s="44" t="s">
        <v>1172</v>
      </c>
      <c r="B502" s="46">
        <v>0</v>
      </c>
    </row>
    <row r="503" spans="1:2" ht="17.100000000000001" customHeight="1">
      <c r="A503" s="44" t="s">
        <v>1173</v>
      </c>
      <c r="B503" s="46">
        <v>235</v>
      </c>
    </row>
    <row r="504" spans="1:2" ht="17.100000000000001" customHeight="1">
      <c r="A504" s="44" t="s">
        <v>1174</v>
      </c>
      <c r="B504" s="46">
        <v>0</v>
      </c>
    </row>
    <row r="505" spans="1:2" ht="17.100000000000001" customHeight="1">
      <c r="A505" s="44" t="s">
        <v>1175</v>
      </c>
      <c r="B505" s="46">
        <v>0</v>
      </c>
    </row>
    <row r="506" spans="1:2" ht="17.100000000000001" customHeight="1">
      <c r="A506" s="44" t="s">
        <v>1176</v>
      </c>
      <c r="B506" s="46">
        <v>0</v>
      </c>
    </row>
    <row r="507" spans="1:2" ht="17.100000000000001" customHeight="1">
      <c r="A507" s="44" t="s">
        <v>1177</v>
      </c>
      <c r="B507" s="46">
        <v>235</v>
      </c>
    </row>
    <row r="508" spans="1:2" ht="17.100000000000001" customHeight="1">
      <c r="A508" s="44" t="s">
        <v>254</v>
      </c>
      <c r="B508" s="46">
        <v>23819</v>
      </c>
    </row>
    <row r="509" spans="1:2" ht="17.100000000000001" customHeight="1">
      <c r="A509" s="44" t="s">
        <v>255</v>
      </c>
      <c r="B509" s="46">
        <v>9887</v>
      </c>
    </row>
    <row r="510" spans="1:2" ht="17.100000000000001" customHeight="1">
      <c r="A510" s="44" t="s">
        <v>895</v>
      </c>
      <c r="B510" s="46">
        <v>833</v>
      </c>
    </row>
    <row r="511" spans="1:2" ht="17.100000000000001" customHeight="1">
      <c r="A511" s="44" t="s">
        <v>896</v>
      </c>
      <c r="B511" s="46">
        <v>41</v>
      </c>
    </row>
    <row r="512" spans="1:2" ht="17.100000000000001" customHeight="1">
      <c r="A512" s="44" t="s">
        <v>897</v>
      </c>
      <c r="B512" s="46">
        <v>0</v>
      </c>
    </row>
    <row r="513" spans="1:2" ht="17.100000000000001" customHeight="1">
      <c r="A513" s="44" t="s">
        <v>1178</v>
      </c>
      <c r="B513" s="46">
        <v>575</v>
      </c>
    </row>
    <row r="514" spans="1:2" ht="17.100000000000001" customHeight="1">
      <c r="A514" s="44" t="s">
        <v>1179</v>
      </c>
      <c r="B514" s="46">
        <v>0</v>
      </c>
    </row>
    <row r="515" spans="1:2" ht="17.100000000000001" customHeight="1">
      <c r="A515" s="44" t="s">
        <v>1180</v>
      </c>
      <c r="B515" s="46">
        <v>0</v>
      </c>
    </row>
    <row r="516" spans="1:2" ht="17.100000000000001" customHeight="1">
      <c r="A516" s="44" t="s">
        <v>1181</v>
      </c>
      <c r="B516" s="46">
        <v>3565</v>
      </c>
    </row>
    <row r="517" spans="1:2" ht="17.100000000000001" customHeight="1">
      <c r="A517" s="44" t="s">
        <v>1182</v>
      </c>
      <c r="B517" s="46">
        <v>458</v>
      </c>
    </row>
    <row r="518" spans="1:2" ht="17.100000000000001" customHeight="1">
      <c r="A518" s="44" t="s">
        <v>1183</v>
      </c>
      <c r="B518" s="46">
        <v>387</v>
      </c>
    </row>
    <row r="519" spans="1:2" ht="17.100000000000001" customHeight="1">
      <c r="A519" s="44" t="s">
        <v>1184</v>
      </c>
      <c r="B519" s="46">
        <v>0</v>
      </c>
    </row>
    <row r="520" spans="1:2" ht="17.100000000000001" customHeight="1">
      <c r="A520" s="44" t="s">
        <v>1185</v>
      </c>
      <c r="B520" s="46">
        <v>794</v>
      </c>
    </row>
    <row r="521" spans="1:2" ht="17.100000000000001" customHeight="1">
      <c r="A521" s="44" t="s">
        <v>1186</v>
      </c>
      <c r="B521" s="46">
        <v>26</v>
      </c>
    </row>
    <row r="522" spans="1:2" ht="17.100000000000001" customHeight="1">
      <c r="A522" s="44" t="s">
        <v>1187</v>
      </c>
      <c r="B522" s="46">
        <v>2921</v>
      </c>
    </row>
    <row r="523" spans="1:2" ht="17.100000000000001" customHeight="1">
      <c r="A523" s="44" t="s">
        <v>1188</v>
      </c>
      <c r="B523" s="46">
        <v>37</v>
      </c>
    </row>
    <row r="524" spans="1:2" ht="17.100000000000001" customHeight="1">
      <c r="A524" s="44" t="s">
        <v>1189</v>
      </c>
      <c r="B524" s="46">
        <v>250</v>
      </c>
    </row>
    <row r="525" spans="1:2" ht="17.100000000000001" customHeight="1">
      <c r="A525" s="44" t="s">
        <v>256</v>
      </c>
      <c r="B525" s="46">
        <v>1692</v>
      </c>
    </row>
    <row r="526" spans="1:2" ht="17.100000000000001" customHeight="1">
      <c r="A526" s="44" t="s">
        <v>895</v>
      </c>
      <c r="B526" s="46">
        <v>0</v>
      </c>
    </row>
    <row r="527" spans="1:2" ht="17.100000000000001" customHeight="1">
      <c r="A527" s="44" t="s">
        <v>896</v>
      </c>
      <c r="B527" s="46">
        <v>0</v>
      </c>
    </row>
    <row r="528" spans="1:2" ht="17.100000000000001" customHeight="1">
      <c r="A528" s="44" t="s">
        <v>897</v>
      </c>
      <c r="B528" s="46">
        <v>0</v>
      </c>
    </row>
    <row r="529" spans="1:2" ht="17.100000000000001" customHeight="1">
      <c r="A529" s="44" t="s">
        <v>1190</v>
      </c>
      <c r="B529" s="46">
        <v>530</v>
      </c>
    </row>
    <row r="530" spans="1:2" ht="17.100000000000001" customHeight="1">
      <c r="A530" s="44" t="s">
        <v>1191</v>
      </c>
      <c r="B530" s="46">
        <v>1162</v>
      </c>
    </row>
    <row r="531" spans="1:2" ht="17.100000000000001" customHeight="1">
      <c r="A531" s="44" t="s">
        <v>1192</v>
      </c>
      <c r="B531" s="46">
        <v>0</v>
      </c>
    </row>
    <row r="532" spans="1:2" ht="17.100000000000001" customHeight="1">
      <c r="A532" s="44" t="s">
        <v>1193</v>
      </c>
      <c r="B532" s="46">
        <v>0</v>
      </c>
    </row>
    <row r="533" spans="1:2" ht="17.100000000000001" customHeight="1">
      <c r="A533" s="44" t="s">
        <v>257</v>
      </c>
      <c r="B533" s="46">
        <v>2088</v>
      </c>
    </row>
    <row r="534" spans="1:2" ht="17.100000000000001" customHeight="1">
      <c r="A534" s="44" t="s">
        <v>895</v>
      </c>
      <c r="B534" s="46">
        <v>168</v>
      </c>
    </row>
    <row r="535" spans="1:2" ht="17.100000000000001" customHeight="1">
      <c r="A535" s="44" t="s">
        <v>896</v>
      </c>
      <c r="B535" s="46">
        <v>89</v>
      </c>
    </row>
    <row r="536" spans="1:2" ht="17.100000000000001" customHeight="1">
      <c r="A536" s="44" t="s">
        <v>897</v>
      </c>
      <c r="B536" s="46">
        <v>0</v>
      </c>
    </row>
    <row r="537" spans="1:2" ht="17.100000000000001" customHeight="1">
      <c r="A537" s="44" t="s">
        <v>1194</v>
      </c>
      <c r="B537" s="46">
        <v>0</v>
      </c>
    </row>
    <row r="538" spans="1:2" ht="17.100000000000001" customHeight="1">
      <c r="A538" s="44" t="s">
        <v>1195</v>
      </c>
      <c r="B538" s="46">
        <v>116</v>
      </c>
    </row>
    <row r="539" spans="1:2" ht="17.100000000000001" customHeight="1">
      <c r="A539" s="44" t="s">
        <v>1196</v>
      </c>
      <c r="B539" s="46">
        <v>0</v>
      </c>
    </row>
    <row r="540" spans="1:2" ht="17.100000000000001" customHeight="1">
      <c r="A540" s="44" t="s">
        <v>1197</v>
      </c>
      <c r="B540" s="46">
        <v>1572</v>
      </c>
    </row>
    <row r="541" spans="1:2" ht="17.100000000000001" customHeight="1">
      <c r="A541" s="44" t="s">
        <v>1198</v>
      </c>
      <c r="B541" s="46">
        <v>17</v>
      </c>
    </row>
    <row r="542" spans="1:2" ht="17.100000000000001" customHeight="1">
      <c r="A542" s="44" t="s">
        <v>1199</v>
      </c>
      <c r="B542" s="46">
        <v>0</v>
      </c>
    </row>
    <row r="543" spans="1:2" ht="17.100000000000001" customHeight="1">
      <c r="A543" s="44" t="s">
        <v>1200</v>
      </c>
      <c r="B543" s="46">
        <v>126</v>
      </c>
    </row>
    <row r="544" spans="1:2" ht="17.100000000000001" customHeight="1">
      <c r="A544" s="44" t="s">
        <v>258</v>
      </c>
      <c r="B544" s="46">
        <v>3671</v>
      </c>
    </row>
    <row r="545" spans="1:2" ht="17.100000000000001" customHeight="1">
      <c r="A545" s="44" t="s">
        <v>895</v>
      </c>
      <c r="B545" s="46">
        <v>0</v>
      </c>
    </row>
    <row r="546" spans="1:2" ht="17.100000000000001" customHeight="1">
      <c r="A546" s="44" t="s">
        <v>896</v>
      </c>
      <c r="B546" s="46">
        <v>0</v>
      </c>
    </row>
    <row r="547" spans="1:2" ht="17.100000000000001" customHeight="1">
      <c r="A547" s="44" t="s">
        <v>897</v>
      </c>
      <c r="B547" s="46">
        <v>0</v>
      </c>
    </row>
    <row r="548" spans="1:2" ht="17.100000000000001" customHeight="1">
      <c r="A548" s="44" t="s">
        <v>1201</v>
      </c>
      <c r="B548" s="46">
        <v>3616</v>
      </c>
    </row>
    <row r="549" spans="1:2" ht="17.100000000000001" customHeight="1">
      <c r="A549" s="44" t="s">
        <v>1202</v>
      </c>
      <c r="B549" s="46">
        <v>55</v>
      </c>
    </row>
    <row r="550" spans="1:2" ht="17.100000000000001" customHeight="1">
      <c r="A550" s="44" t="s">
        <v>1203</v>
      </c>
      <c r="B550" s="46">
        <v>0</v>
      </c>
    </row>
    <row r="551" spans="1:2" ht="17.100000000000001" customHeight="1">
      <c r="A551" s="44" t="s">
        <v>1204</v>
      </c>
      <c r="B551" s="46">
        <v>0</v>
      </c>
    </row>
    <row r="552" spans="1:2" ht="17.100000000000001" customHeight="1">
      <c r="A552" s="44" t="s">
        <v>1205</v>
      </c>
      <c r="B552" s="46">
        <v>0</v>
      </c>
    </row>
    <row r="553" spans="1:2" ht="17.100000000000001" customHeight="1">
      <c r="A553" s="44" t="s">
        <v>259</v>
      </c>
      <c r="B553" s="46">
        <v>4562</v>
      </c>
    </row>
    <row r="554" spans="1:2" ht="17.100000000000001" customHeight="1">
      <c r="A554" s="44" t="s">
        <v>895</v>
      </c>
      <c r="B554" s="46">
        <v>0</v>
      </c>
    </row>
    <row r="555" spans="1:2" ht="17.100000000000001" customHeight="1">
      <c r="A555" s="44" t="s">
        <v>896</v>
      </c>
      <c r="B555" s="46">
        <v>0</v>
      </c>
    </row>
    <row r="556" spans="1:2" ht="17.100000000000001" customHeight="1">
      <c r="A556" s="44" t="s">
        <v>897</v>
      </c>
      <c r="B556" s="46">
        <v>0</v>
      </c>
    </row>
    <row r="557" spans="1:2" ht="17.100000000000001" customHeight="1">
      <c r="A557" s="44" t="s">
        <v>1206</v>
      </c>
      <c r="B557" s="46">
        <v>2721</v>
      </c>
    </row>
    <row r="558" spans="1:2" ht="17.100000000000001" customHeight="1">
      <c r="A558" s="44" t="s">
        <v>1207</v>
      </c>
      <c r="B558" s="46">
        <v>1625</v>
      </c>
    </row>
    <row r="559" spans="1:2" ht="17.100000000000001" customHeight="1">
      <c r="A559" s="44" t="s">
        <v>1208</v>
      </c>
      <c r="B559" s="46">
        <v>216</v>
      </c>
    </row>
    <row r="560" spans="1:2" ht="17.100000000000001" customHeight="1">
      <c r="A560" s="44" t="s">
        <v>1209</v>
      </c>
      <c r="B560" s="46">
        <v>1919</v>
      </c>
    </row>
    <row r="561" spans="1:2" ht="17.100000000000001" customHeight="1">
      <c r="A561" s="44" t="s">
        <v>1210</v>
      </c>
      <c r="B561" s="46">
        <v>204</v>
      </c>
    </row>
    <row r="562" spans="1:2" ht="17.100000000000001" customHeight="1">
      <c r="A562" s="44" t="s">
        <v>1211</v>
      </c>
      <c r="B562" s="46">
        <v>130</v>
      </c>
    </row>
    <row r="563" spans="1:2" ht="17.100000000000001" customHeight="1">
      <c r="A563" s="44" t="s">
        <v>1212</v>
      </c>
      <c r="B563" s="46">
        <v>1585</v>
      </c>
    </row>
    <row r="564" spans="1:2" ht="17.100000000000001" customHeight="1">
      <c r="A564" s="44" t="s">
        <v>261</v>
      </c>
      <c r="B564" s="46">
        <v>78215</v>
      </c>
    </row>
    <row r="565" spans="1:2" ht="17.100000000000001" customHeight="1">
      <c r="A565" s="44" t="s">
        <v>262</v>
      </c>
      <c r="B565" s="46">
        <v>4666</v>
      </c>
    </row>
    <row r="566" spans="1:2" ht="17.100000000000001" customHeight="1">
      <c r="A566" s="44" t="s">
        <v>895</v>
      </c>
      <c r="B566" s="46">
        <v>1779</v>
      </c>
    </row>
    <row r="567" spans="1:2" ht="17.100000000000001" customHeight="1">
      <c r="A567" s="44" t="s">
        <v>896</v>
      </c>
      <c r="B567" s="46">
        <v>262</v>
      </c>
    </row>
    <row r="568" spans="1:2" ht="17.100000000000001" customHeight="1">
      <c r="A568" s="44" t="s">
        <v>897</v>
      </c>
      <c r="B568" s="46">
        <v>0</v>
      </c>
    </row>
    <row r="569" spans="1:2" ht="17.100000000000001" customHeight="1">
      <c r="A569" s="44" t="s">
        <v>1213</v>
      </c>
      <c r="B569" s="46">
        <v>115</v>
      </c>
    </row>
    <row r="570" spans="1:2" ht="17.100000000000001" customHeight="1">
      <c r="A570" s="44" t="s">
        <v>1214</v>
      </c>
      <c r="B570" s="46">
        <v>237</v>
      </c>
    </row>
    <row r="571" spans="1:2" ht="17.100000000000001" customHeight="1">
      <c r="A571" s="44" t="s">
        <v>1215</v>
      </c>
      <c r="B571" s="46">
        <v>394</v>
      </c>
    </row>
    <row r="572" spans="1:2" ht="17.100000000000001" customHeight="1">
      <c r="A572" s="44" t="s">
        <v>1216</v>
      </c>
      <c r="B572" s="46">
        <v>0</v>
      </c>
    </row>
    <row r="573" spans="1:2" ht="17.100000000000001" customHeight="1">
      <c r="A573" s="44" t="s">
        <v>931</v>
      </c>
      <c r="B573" s="46">
        <v>0</v>
      </c>
    </row>
    <row r="574" spans="1:2" ht="17.100000000000001" customHeight="1">
      <c r="A574" s="44" t="s">
        <v>1217</v>
      </c>
      <c r="B574" s="46">
        <v>842</v>
      </c>
    </row>
    <row r="575" spans="1:2" ht="17.100000000000001" customHeight="1">
      <c r="A575" s="44" t="s">
        <v>1218</v>
      </c>
      <c r="B575" s="46">
        <v>0</v>
      </c>
    </row>
    <row r="576" spans="1:2" ht="17.100000000000001" customHeight="1">
      <c r="A576" s="44" t="s">
        <v>1219</v>
      </c>
      <c r="B576" s="46">
        <v>270</v>
      </c>
    </row>
    <row r="577" spans="1:2" ht="17.100000000000001" customHeight="1">
      <c r="A577" s="44" t="s">
        <v>1220</v>
      </c>
      <c r="B577" s="46">
        <v>4</v>
      </c>
    </row>
    <row r="578" spans="1:2" ht="17.100000000000001" customHeight="1">
      <c r="A578" s="44" t="s">
        <v>1221</v>
      </c>
      <c r="B578" s="46">
        <v>763</v>
      </c>
    </row>
    <row r="579" spans="1:2" ht="17.100000000000001" customHeight="1">
      <c r="A579" s="44" t="s">
        <v>263</v>
      </c>
      <c r="B579" s="46">
        <v>563</v>
      </c>
    </row>
    <row r="580" spans="1:2" ht="17.100000000000001" customHeight="1">
      <c r="A580" s="44" t="s">
        <v>895</v>
      </c>
      <c r="B580" s="46">
        <v>395</v>
      </c>
    </row>
    <row r="581" spans="1:2" ht="17.100000000000001" customHeight="1">
      <c r="A581" s="44" t="s">
        <v>896</v>
      </c>
      <c r="B581" s="46">
        <v>60</v>
      </c>
    </row>
    <row r="582" spans="1:2" ht="17.100000000000001" customHeight="1">
      <c r="A582" s="44" t="s">
        <v>897</v>
      </c>
      <c r="B582" s="46">
        <v>0</v>
      </c>
    </row>
    <row r="583" spans="1:2" ht="17.100000000000001" customHeight="1">
      <c r="A583" s="44" t="s">
        <v>1222</v>
      </c>
      <c r="B583" s="46">
        <v>10</v>
      </c>
    </row>
    <row r="584" spans="1:2" ht="17.100000000000001" customHeight="1">
      <c r="A584" s="44" t="s">
        <v>1223</v>
      </c>
      <c r="B584" s="46">
        <v>17</v>
      </c>
    </row>
    <row r="585" spans="1:2" ht="17.100000000000001" customHeight="1">
      <c r="A585" s="44" t="s">
        <v>1224</v>
      </c>
      <c r="B585" s="46">
        <v>0</v>
      </c>
    </row>
    <row r="586" spans="1:2" ht="17.100000000000001" customHeight="1">
      <c r="A586" s="44" t="s">
        <v>1225</v>
      </c>
      <c r="B586" s="46">
        <v>81</v>
      </c>
    </row>
    <row r="587" spans="1:2" ht="17.100000000000001" customHeight="1">
      <c r="A587" s="44" t="s">
        <v>264</v>
      </c>
      <c r="B587" s="46">
        <v>44365</v>
      </c>
    </row>
    <row r="588" spans="1:2" ht="17.100000000000001" customHeight="1">
      <c r="A588" s="44" t="s">
        <v>1226</v>
      </c>
      <c r="B588" s="46">
        <v>0</v>
      </c>
    </row>
    <row r="589" spans="1:2" ht="17.100000000000001" customHeight="1">
      <c r="A589" s="44" t="s">
        <v>1227</v>
      </c>
      <c r="B589" s="46">
        <v>780</v>
      </c>
    </row>
    <row r="590" spans="1:2" ht="17.100000000000001" customHeight="1">
      <c r="A590" s="44" t="s">
        <v>1228</v>
      </c>
      <c r="B590" s="46">
        <v>1366</v>
      </c>
    </row>
    <row r="591" spans="1:2" ht="17.100000000000001" customHeight="1">
      <c r="A591" s="44" t="s">
        <v>1229</v>
      </c>
      <c r="B591" s="46">
        <v>1817</v>
      </c>
    </row>
    <row r="592" spans="1:2" ht="17.100000000000001" customHeight="1">
      <c r="A592" s="44" t="s">
        <v>1230</v>
      </c>
      <c r="B592" s="46">
        <v>21405</v>
      </c>
    </row>
    <row r="593" spans="1:2" ht="17.100000000000001" customHeight="1">
      <c r="A593" s="44" t="s">
        <v>1231</v>
      </c>
      <c r="B593" s="46">
        <v>1189</v>
      </c>
    </row>
    <row r="594" spans="1:2" ht="17.100000000000001" customHeight="1">
      <c r="A594" s="44" t="s">
        <v>1232</v>
      </c>
      <c r="B594" s="46">
        <v>14977</v>
      </c>
    </row>
    <row r="595" spans="1:2" ht="17.100000000000001" customHeight="1">
      <c r="A595" s="44" t="s">
        <v>1233</v>
      </c>
      <c r="B595" s="46">
        <v>2831</v>
      </c>
    </row>
    <row r="596" spans="1:2" ht="17.100000000000001" customHeight="1">
      <c r="A596" s="44" t="s">
        <v>265</v>
      </c>
      <c r="B596" s="46">
        <v>6501</v>
      </c>
    </row>
    <row r="597" spans="1:2" ht="17.100000000000001" customHeight="1">
      <c r="A597" s="44" t="s">
        <v>1234</v>
      </c>
      <c r="B597" s="46">
        <v>0</v>
      </c>
    </row>
    <row r="598" spans="1:2" ht="17.100000000000001" customHeight="1">
      <c r="A598" s="44" t="s">
        <v>1235</v>
      </c>
      <c r="B598" s="46">
        <v>0</v>
      </c>
    </row>
    <row r="599" spans="1:2" ht="17.100000000000001" customHeight="1">
      <c r="A599" s="44" t="s">
        <v>1236</v>
      </c>
      <c r="B599" s="46">
        <v>6501</v>
      </c>
    </row>
    <row r="600" spans="1:2" ht="17.100000000000001" customHeight="1">
      <c r="A600" s="44" t="s">
        <v>266</v>
      </c>
      <c r="B600" s="46">
        <v>5653</v>
      </c>
    </row>
    <row r="601" spans="1:2" ht="17.100000000000001" customHeight="1">
      <c r="A601" s="44" t="s">
        <v>1237</v>
      </c>
      <c r="B601" s="46">
        <v>0</v>
      </c>
    </row>
    <row r="602" spans="1:2" ht="17.100000000000001" customHeight="1">
      <c r="A602" s="44" t="s">
        <v>1238</v>
      </c>
      <c r="B602" s="46">
        <v>0</v>
      </c>
    </row>
    <row r="603" spans="1:2" ht="17.100000000000001" customHeight="1">
      <c r="A603" s="44" t="s">
        <v>1239</v>
      </c>
      <c r="B603" s="46">
        <v>0</v>
      </c>
    </row>
    <row r="604" spans="1:2" ht="17.100000000000001" customHeight="1">
      <c r="A604" s="44" t="s">
        <v>1240</v>
      </c>
      <c r="B604" s="46">
        <v>0</v>
      </c>
    </row>
    <row r="605" spans="1:2" ht="17.100000000000001" customHeight="1">
      <c r="A605" s="44" t="s">
        <v>1241</v>
      </c>
      <c r="B605" s="46">
        <v>0</v>
      </c>
    </row>
    <row r="606" spans="1:2" ht="17.100000000000001" customHeight="1">
      <c r="A606" s="44" t="s">
        <v>1242</v>
      </c>
      <c r="B606" s="46">
        <v>0</v>
      </c>
    </row>
    <row r="607" spans="1:2" ht="17.100000000000001" customHeight="1">
      <c r="A607" s="44" t="s">
        <v>1243</v>
      </c>
      <c r="B607" s="46">
        <v>0</v>
      </c>
    </row>
    <row r="608" spans="1:2" ht="17.100000000000001" customHeight="1">
      <c r="A608" s="44" t="s">
        <v>1244</v>
      </c>
      <c r="B608" s="46">
        <v>0</v>
      </c>
    </row>
    <row r="609" spans="1:2" ht="17.100000000000001" customHeight="1">
      <c r="A609" s="44" t="s">
        <v>1245</v>
      </c>
      <c r="B609" s="46">
        <v>5653</v>
      </c>
    </row>
    <row r="610" spans="1:2" ht="17.100000000000001" customHeight="1">
      <c r="A610" s="44" t="s">
        <v>267</v>
      </c>
      <c r="B610" s="46">
        <v>1715</v>
      </c>
    </row>
    <row r="611" spans="1:2" ht="17.100000000000001" customHeight="1">
      <c r="A611" s="44" t="s">
        <v>1246</v>
      </c>
      <c r="B611" s="46">
        <v>1338</v>
      </c>
    </row>
    <row r="612" spans="1:2" ht="17.100000000000001" customHeight="1">
      <c r="A612" s="44" t="s">
        <v>1247</v>
      </c>
      <c r="B612" s="46">
        <v>0</v>
      </c>
    </row>
    <row r="613" spans="1:2" ht="17.100000000000001" customHeight="1">
      <c r="A613" s="44" t="s">
        <v>1248</v>
      </c>
      <c r="B613" s="46">
        <v>0</v>
      </c>
    </row>
    <row r="614" spans="1:2" ht="17.100000000000001" customHeight="1">
      <c r="A614" s="44" t="s">
        <v>1249</v>
      </c>
      <c r="B614" s="46">
        <v>350</v>
      </c>
    </row>
    <row r="615" spans="1:2" ht="17.100000000000001" customHeight="1">
      <c r="A615" s="44" t="s">
        <v>1250</v>
      </c>
      <c r="B615" s="46">
        <v>0</v>
      </c>
    </row>
    <row r="616" spans="1:2" ht="17.100000000000001" customHeight="1">
      <c r="A616" s="44" t="s">
        <v>1251</v>
      </c>
      <c r="B616" s="46">
        <v>0</v>
      </c>
    </row>
    <row r="617" spans="1:2" ht="17.100000000000001" customHeight="1">
      <c r="A617" s="44" t="s">
        <v>1252</v>
      </c>
      <c r="B617" s="46">
        <v>27</v>
      </c>
    </row>
    <row r="618" spans="1:2" ht="17.100000000000001" customHeight="1">
      <c r="A618" s="44" t="s">
        <v>268</v>
      </c>
      <c r="B618" s="46">
        <v>3623</v>
      </c>
    </row>
    <row r="619" spans="1:2" ht="17.100000000000001" customHeight="1">
      <c r="A619" s="44" t="s">
        <v>1253</v>
      </c>
      <c r="B619" s="46">
        <v>174</v>
      </c>
    </row>
    <row r="620" spans="1:2" ht="17.100000000000001" customHeight="1">
      <c r="A620" s="44" t="s">
        <v>1254</v>
      </c>
      <c r="B620" s="46">
        <v>2886</v>
      </c>
    </row>
    <row r="621" spans="1:2" ht="17.100000000000001" customHeight="1">
      <c r="A621" s="44" t="s">
        <v>1255</v>
      </c>
      <c r="B621" s="46">
        <v>256</v>
      </c>
    </row>
    <row r="622" spans="1:2" ht="17.100000000000001" customHeight="1">
      <c r="A622" s="44" t="s">
        <v>1256</v>
      </c>
      <c r="B622" s="46">
        <v>8</v>
      </c>
    </row>
    <row r="623" spans="1:2" ht="17.100000000000001" customHeight="1">
      <c r="A623" s="44" t="s">
        <v>1257</v>
      </c>
      <c r="B623" s="46">
        <v>291</v>
      </c>
    </row>
    <row r="624" spans="1:2" ht="17.100000000000001" customHeight="1">
      <c r="A624" s="44" t="s">
        <v>1258</v>
      </c>
      <c r="B624" s="46">
        <v>8</v>
      </c>
    </row>
    <row r="625" spans="1:2" ht="17.100000000000001" customHeight="1">
      <c r="A625" s="44" t="s">
        <v>269</v>
      </c>
      <c r="B625" s="46">
        <v>1443</v>
      </c>
    </row>
    <row r="626" spans="1:2" ht="17.100000000000001" customHeight="1">
      <c r="A626" s="44" t="s">
        <v>1259</v>
      </c>
      <c r="B626" s="46">
        <v>0</v>
      </c>
    </row>
    <row r="627" spans="1:2" ht="17.100000000000001" customHeight="1">
      <c r="A627" s="44" t="s">
        <v>1260</v>
      </c>
      <c r="B627" s="46">
        <v>121</v>
      </c>
    </row>
    <row r="628" spans="1:2" ht="17.100000000000001" customHeight="1">
      <c r="A628" s="44" t="s">
        <v>1261</v>
      </c>
      <c r="B628" s="46">
        <v>0</v>
      </c>
    </row>
    <row r="629" spans="1:2" ht="17.100000000000001" customHeight="1">
      <c r="A629" s="44" t="s">
        <v>1262</v>
      </c>
      <c r="B629" s="46">
        <v>596</v>
      </c>
    </row>
    <row r="630" spans="1:2" ht="17.100000000000001" customHeight="1">
      <c r="A630" s="44" t="s">
        <v>1263</v>
      </c>
      <c r="B630" s="46">
        <v>726</v>
      </c>
    </row>
    <row r="631" spans="1:2" ht="17.100000000000001" customHeight="1">
      <c r="A631" s="44" t="s">
        <v>1264</v>
      </c>
      <c r="B631" s="46">
        <v>0</v>
      </c>
    </row>
    <row r="632" spans="1:2" ht="17.100000000000001" customHeight="1">
      <c r="A632" s="44" t="s">
        <v>270</v>
      </c>
      <c r="B632" s="46">
        <v>1304</v>
      </c>
    </row>
    <row r="633" spans="1:2" ht="17.100000000000001" customHeight="1">
      <c r="A633" s="44" t="s">
        <v>895</v>
      </c>
      <c r="B633" s="46">
        <v>159</v>
      </c>
    </row>
    <row r="634" spans="1:2" ht="17.100000000000001" customHeight="1">
      <c r="A634" s="44" t="s">
        <v>896</v>
      </c>
      <c r="B634" s="46">
        <v>47</v>
      </c>
    </row>
    <row r="635" spans="1:2" ht="17.100000000000001" customHeight="1">
      <c r="A635" s="44" t="s">
        <v>897</v>
      </c>
      <c r="B635" s="46">
        <v>0</v>
      </c>
    </row>
    <row r="636" spans="1:2" ht="17.100000000000001" customHeight="1">
      <c r="A636" s="44" t="s">
        <v>1265</v>
      </c>
      <c r="B636" s="46">
        <v>389</v>
      </c>
    </row>
    <row r="637" spans="1:2" ht="17.100000000000001" customHeight="1">
      <c r="A637" s="44" t="s">
        <v>1266</v>
      </c>
      <c r="B637" s="46">
        <v>433</v>
      </c>
    </row>
    <row r="638" spans="1:2" ht="17.100000000000001" customHeight="1">
      <c r="A638" s="44" t="s">
        <v>1267</v>
      </c>
      <c r="B638" s="46">
        <v>0</v>
      </c>
    </row>
    <row r="639" spans="1:2" ht="17.100000000000001" customHeight="1">
      <c r="A639" s="44" t="s">
        <v>1268</v>
      </c>
      <c r="B639" s="46">
        <v>0</v>
      </c>
    </row>
    <row r="640" spans="1:2" ht="17.100000000000001" customHeight="1">
      <c r="A640" s="44" t="s">
        <v>1269</v>
      </c>
      <c r="B640" s="46">
        <v>276</v>
      </c>
    </row>
    <row r="641" spans="1:2" ht="17.100000000000001" customHeight="1">
      <c r="A641" s="44" t="s">
        <v>271</v>
      </c>
      <c r="B641" s="46">
        <v>148</v>
      </c>
    </row>
    <row r="642" spans="1:2" ht="17.100000000000001" customHeight="1">
      <c r="A642" s="44" t="s">
        <v>895</v>
      </c>
      <c r="B642" s="46">
        <v>94</v>
      </c>
    </row>
    <row r="643" spans="1:2" ht="17.100000000000001" customHeight="1">
      <c r="A643" s="44" t="s">
        <v>896</v>
      </c>
      <c r="B643" s="46">
        <v>5</v>
      </c>
    </row>
    <row r="644" spans="1:2" ht="17.100000000000001" customHeight="1">
      <c r="A644" s="44" t="s">
        <v>897</v>
      </c>
      <c r="B644" s="46">
        <v>0</v>
      </c>
    </row>
    <row r="645" spans="1:2" ht="17.100000000000001" customHeight="1">
      <c r="A645" s="44" t="s">
        <v>1270</v>
      </c>
      <c r="B645" s="46">
        <v>49</v>
      </c>
    </row>
    <row r="646" spans="1:2" ht="17.100000000000001" customHeight="1">
      <c r="A646" s="44" t="s">
        <v>272</v>
      </c>
      <c r="B646" s="46">
        <v>0</v>
      </c>
    </row>
    <row r="647" spans="1:2" ht="17.100000000000001" customHeight="1">
      <c r="A647" s="44" t="s">
        <v>1271</v>
      </c>
      <c r="B647" s="46">
        <v>0</v>
      </c>
    </row>
    <row r="648" spans="1:2" ht="17.100000000000001" customHeight="1">
      <c r="A648" s="44" t="s">
        <v>1272</v>
      </c>
      <c r="B648" s="46">
        <v>0</v>
      </c>
    </row>
    <row r="649" spans="1:2" ht="17.100000000000001" customHeight="1">
      <c r="A649" s="44" t="s">
        <v>273</v>
      </c>
      <c r="B649" s="46">
        <v>282</v>
      </c>
    </row>
    <row r="650" spans="1:2" ht="17.100000000000001" customHeight="1">
      <c r="A650" s="44" t="s">
        <v>1273</v>
      </c>
      <c r="B650" s="46">
        <v>0</v>
      </c>
    </row>
    <row r="651" spans="1:2" ht="17.100000000000001" customHeight="1">
      <c r="A651" s="44" t="s">
        <v>1274</v>
      </c>
      <c r="B651" s="46">
        <v>282</v>
      </c>
    </row>
    <row r="652" spans="1:2" ht="17.100000000000001" customHeight="1">
      <c r="A652" s="44" t="s">
        <v>274</v>
      </c>
      <c r="B652" s="46">
        <v>0</v>
      </c>
    </row>
    <row r="653" spans="1:2" ht="17.100000000000001" customHeight="1">
      <c r="A653" s="44" t="s">
        <v>1275</v>
      </c>
      <c r="B653" s="46">
        <v>0</v>
      </c>
    </row>
    <row r="654" spans="1:2" ht="17.100000000000001" customHeight="1">
      <c r="A654" s="44" t="s">
        <v>1276</v>
      </c>
      <c r="B654" s="46">
        <v>0</v>
      </c>
    </row>
    <row r="655" spans="1:2" ht="17.100000000000001" customHeight="1">
      <c r="A655" s="44" t="s">
        <v>275</v>
      </c>
      <c r="B655" s="46">
        <v>0</v>
      </c>
    </row>
    <row r="656" spans="1:2" ht="17.100000000000001" customHeight="1">
      <c r="A656" s="44" t="s">
        <v>1277</v>
      </c>
      <c r="B656" s="46">
        <v>0</v>
      </c>
    </row>
    <row r="657" spans="1:2" ht="17.100000000000001" customHeight="1">
      <c r="A657" s="44" t="s">
        <v>1278</v>
      </c>
      <c r="B657" s="46">
        <v>0</v>
      </c>
    </row>
    <row r="658" spans="1:2" ht="17.100000000000001" customHeight="1">
      <c r="A658" s="44" t="s">
        <v>276</v>
      </c>
      <c r="B658" s="46">
        <v>130</v>
      </c>
    </row>
    <row r="659" spans="1:2" ht="17.100000000000001" customHeight="1">
      <c r="A659" s="44" t="s">
        <v>1279</v>
      </c>
      <c r="B659" s="46">
        <v>130</v>
      </c>
    </row>
    <row r="660" spans="1:2" ht="17.100000000000001" customHeight="1">
      <c r="A660" s="44" t="s">
        <v>1280</v>
      </c>
      <c r="B660" s="46">
        <v>0</v>
      </c>
    </row>
    <row r="661" spans="1:2" ht="17.100000000000001" customHeight="1">
      <c r="A661" s="44" t="s">
        <v>277</v>
      </c>
      <c r="B661" s="46">
        <v>5158</v>
      </c>
    </row>
    <row r="662" spans="1:2" ht="17.100000000000001" customHeight="1">
      <c r="A662" s="44" t="s">
        <v>1281</v>
      </c>
      <c r="B662" s="46">
        <v>4704</v>
      </c>
    </row>
    <row r="663" spans="1:2" ht="17.100000000000001" customHeight="1">
      <c r="A663" s="44" t="s">
        <v>1282</v>
      </c>
      <c r="B663" s="46">
        <v>454</v>
      </c>
    </row>
    <row r="664" spans="1:2" ht="17.100000000000001" customHeight="1">
      <c r="A664" s="44" t="s">
        <v>1283</v>
      </c>
      <c r="B664" s="46">
        <v>0</v>
      </c>
    </row>
    <row r="665" spans="1:2" ht="17.100000000000001" customHeight="1">
      <c r="A665" s="44" t="s">
        <v>278</v>
      </c>
      <c r="B665" s="46">
        <v>0</v>
      </c>
    </row>
    <row r="666" spans="1:2" ht="17.100000000000001" customHeight="1">
      <c r="A666" s="44" t="s">
        <v>1284</v>
      </c>
      <c r="B666" s="46">
        <v>0</v>
      </c>
    </row>
    <row r="667" spans="1:2" ht="17.100000000000001" customHeight="1">
      <c r="A667" s="44" t="s">
        <v>1285</v>
      </c>
      <c r="B667" s="46">
        <v>0</v>
      </c>
    </row>
    <row r="668" spans="1:2" ht="17.100000000000001" customHeight="1">
      <c r="A668" s="44" t="s">
        <v>1286</v>
      </c>
      <c r="B668" s="46">
        <v>0</v>
      </c>
    </row>
    <row r="669" spans="1:2" ht="17.100000000000001" customHeight="1">
      <c r="A669" s="44" t="s">
        <v>1287</v>
      </c>
      <c r="B669" s="46">
        <v>0</v>
      </c>
    </row>
    <row r="670" spans="1:2" ht="17.100000000000001" customHeight="1">
      <c r="A670" s="44" t="s">
        <v>279</v>
      </c>
      <c r="B670" s="46">
        <v>618</v>
      </c>
    </row>
    <row r="671" spans="1:2" ht="17.100000000000001" customHeight="1">
      <c r="A671" s="44" t="s">
        <v>895</v>
      </c>
      <c r="B671" s="46">
        <v>22</v>
      </c>
    </row>
    <row r="672" spans="1:2" ht="17.100000000000001" customHeight="1">
      <c r="A672" s="44" t="s">
        <v>896</v>
      </c>
      <c r="B672" s="46">
        <v>122</v>
      </c>
    </row>
    <row r="673" spans="1:2" ht="17.100000000000001" customHeight="1">
      <c r="A673" s="44" t="s">
        <v>897</v>
      </c>
      <c r="B673" s="46">
        <v>0</v>
      </c>
    </row>
    <row r="674" spans="1:2" ht="17.100000000000001" customHeight="1">
      <c r="A674" s="44" t="s">
        <v>1288</v>
      </c>
      <c r="B674" s="46">
        <v>156</v>
      </c>
    </row>
    <row r="675" spans="1:2" ht="17.100000000000001" customHeight="1">
      <c r="A675" s="44" t="s">
        <v>1289</v>
      </c>
      <c r="B675" s="46">
        <v>82</v>
      </c>
    </row>
    <row r="676" spans="1:2" ht="17.100000000000001" customHeight="1">
      <c r="A676" s="44" t="s">
        <v>904</v>
      </c>
      <c r="B676" s="46">
        <v>0</v>
      </c>
    </row>
    <row r="677" spans="1:2" ht="17.100000000000001" customHeight="1">
      <c r="A677" s="44" t="s">
        <v>1290</v>
      </c>
      <c r="B677" s="46">
        <v>236</v>
      </c>
    </row>
    <row r="678" spans="1:2" ht="17.100000000000001" customHeight="1">
      <c r="A678" s="44" t="s">
        <v>1291</v>
      </c>
      <c r="B678" s="46">
        <v>2046</v>
      </c>
    </row>
    <row r="679" spans="1:2" ht="17.100000000000001" customHeight="1">
      <c r="A679" s="44" t="s">
        <v>1292</v>
      </c>
      <c r="B679" s="46">
        <v>2046</v>
      </c>
    </row>
    <row r="680" spans="1:2" ht="17.100000000000001" customHeight="1">
      <c r="A680" s="44" t="s">
        <v>281</v>
      </c>
      <c r="B680" s="46">
        <v>155443</v>
      </c>
    </row>
    <row r="681" spans="1:2" ht="17.100000000000001" customHeight="1">
      <c r="A681" s="44" t="s">
        <v>282</v>
      </c>
      <c r="B681" s="46">
        <v>1783</v>
      </c>
    </row>
    <row r="682" spans="1:2" ht="17.100000000000001" customHeight="1">
      <c r="A682" s="44" t="s">
        <v>895</v>
      </c>
      <c r="B682" s="46">
        <v>632</v>
      </c>
    </row>
    <row r="683" spans="1:2" ht="17.100000000000001" customHeight="1">
      <c r="A683" s="44" t="s">
        <v>896</v>
      </c>
      <c r="B683" s="46">
        <v>189</v>
      </c>
    </row>
    <row r="684" spans="1:2" ht="17.100000000000001" customHeight="1">
      <c r="A684" s="44" t="s">
        <v>897</v>
      </c>
      <c r="B684" s="46">
        <v>0</v>
      </c>
    </row>
    <row r="685" spans="1:2" ht="17.100000000000001" customHeight="1">
      <c r="A685" s="44" t="s">
        <v>1293</v>
      </c>
      <c r="B685" s="46">
        <v>962</v>
      </c>
    </row>
    <row r="686" spans="1:2" ht="17.100000000000001" customHeight="1">
      <c r="A686" s="44" t="s">
        <v>283</v>
      </c>
      <c r="B686" s="46">
        <v>10495</v>
      </c>
    </row>
    <row r="687" spans="1:2" ht="17.100000000000001" customHeight="1">
      <c r="A687" s="44" t="s">
        <v>1294</v>
      </c>
      <c r="B687" s="46">
        <v>7360</v>
      </c>
    </row>
    <row r="688" spans="1:2" ht="17.100000000000001" customHeight="1">
      <c r="A688" s="44" t="s">
        <v>1295</v>
      </c>
      <c r="B688" s="46">
        <v>1982</v>
      </c>
    </row>
    <row r="689" spans="1:2" ht="17.100000000000001" customHeight="1">
      <c r="A689" s="44" t="s">
        <v>1296</v>
      </c>
      <c r="B689" s="46">
        <v>66</v>
      </c>
    </row>
    <row r="690" spans="1:2" ht="17.100000000000001" customHeight="1">
      <c r="A690" s="44" t="s">
        <v>1297</v>
      </c>
      <c r="B690" s="46">
        <v>0</v>
      </c>
    </row>
    <row r="691" spans="1:2" ht="17.100000000000001" customHeight="1">
      <c r="A691" s="44" t="s">
        <v>1298</v>
      </c>
      <c r="B691" s="46">
        <v>102</v>
      </c>
    </row>
    <row r="692" spans="1:2" ht="17.100000000000001" customHeight="1">
      <c r="A692" s="44" t="s">
        <v>1299</v>
      </c>
      <c r="B692" s="46">
        <v>0</v>
      </c>
    </row>
    <row r="693" spans="1:2" ht="17.100000000000001" customHeight="1">
      <c r="A693" s="44" t="s">
        <v>1300</v>
      </c>
      <c r="B693" s="46">
        <v>0</v>
      </c>
    </row>
    <row r="694" spans="1:2" ht="17.100000000000001" customHeight="1">
      <c r="A694" s="44" t="s">
        <v>1301</v>
      </c>
      <c r="B694" s="46">
        <v>0</v>
      </c>
    </row>
    <row r="695" spans="1:2" ht="17.100000000000001" customHeight="1">
      <c r="A695" s="44" t="s">
        <v>1302</v>
      </c>
      <c r="B695" s="46">
        <v>0</v>
      </c>
    </row>
    <row r="696" spans="1:2" ht="17.100000000000001" customHeight="1">
      <c r="A696" s="44" t="s">
        <v>1303</v>
      </c>
      <c r="B696" s="46">
        <v>0</v>
      </c>
    </row>
    <row r="697" spans="1:2" ht="17.100000000000001" customHeight="1">
      <c r="A697" s="44" t="s">
        <v>1304</v>
      </c>
      <c r="B697" s="46">
        <v>0</v>
      </c>
    </row>
    <row r="698" spans="1:2" ht="17.100000000000001" customHeight="1">
      <c r="A698" s="44" t="s">
        <v>1305</v>
      </c>
      <c r="B698" s="46">
        <v>985</v>
      </c>
    </row>
    <row r="699" spans="1:2" ht="17.100000000000001" customHeight="1">
      <c r="A699" s="44" t="s">
        <v>284</v>
      </c>
      <c r="B699" s="46">
        <v>558</v>
      </c>
    </row>
    <row r="700" spans="1:2" ht="17.100000000000001" customHeight="1">
      <c r="A700" s="44" t="s">
        <v>1306</v>
      </c>
      <c r="B700" s="46">
        <v>357</v>
      </c>
    </row>
    <row r="701" spans="1:2" ht="17.100000000000001" customHeight="1">
      <c r="A701" s="44" t="s">
        <v>1307</v>
      </c>
      <c r="B701" s="46">
        <v>0</v>
      </c>
    </row>
    <row r="702" spans="1:2" ht="17.100000000000001" customHeight="1">
      <c r="A702" s="44" t="s">
        <v>1308</v>
      </c>
      <c r="B702" s="46">
        <v>201</v>
      </c>
    </row>
    <row r="703" spans="1:2" ht="17.100000000000001" customHeight="1">
      <c r="A703" s="44" t="s">
        <v>285</v>
      </c>
      <c r="B703" s="46">
        <v>10210</v>
      </c>
    </row>
    <row r="704" spans="1:2" ht="17.100000000000001" customHeight="1">
      <c r="A704" s="44" t="s">
        <v>1309</v>
      </c>
      <c r="B704" s="46">
        <v>858</v>
      </c>
    </row>
    <row r="705" spans="1:2" ht="17.100000000000001" customHeight="1">
      <c r="A705" s="44" t="s">
        <v>1310</v>
      </c>
      <c r="B705" s="46">
        <v>572</v>
      </c>
    </row>
    <row r="706" spans="1:2" ht="17.100000000000001" customHeight="1">
      <c r="A706" s="44" t="s">
        <v>1311</v>
      </c>
      <c r="B706" s="46">
        <v>4446</v>
      </c>
    </row>
    <row r="707" spans="1:2" ht="17.100000000000001" customHeight="1">
      <c r="A707" s="44" t="s">
        <v>1312</v>
      </c>
      <c r="B707" s="46">
        <v>0</v>
      </c>
    </row>
    <row r="708" spans="1:2" ht="17.100000000000001" customHeight="1">
      <c r="A708" s="44" t="s">
        <v>1313</v>
      </c>
      <c r="B708" s="46">
        <v>161</v>
      </c>
    </row>
    <row r="709" spans="1:2" ht="17.100000000000001" customHeight="1">
      <c r="A709" s="44" t="s">
        <v>1314</v>
      </c>
      <c r="B709" s="46">
        <v>2302</v>
      </c>
    </row>
    <row r="710" spans="1:2" ht="17.100000000000001" customHeight="1">
      <c r="A710" s="44" t="s">
        <v>1315</v>
      </c>
      <c r="B710" s="46">
        <v>0</v>
      </c>
    </row>
    <row r="711" spans="1:2" ht="17.100000000000001" customHeight="1">
      <c r="A711" s="44" t="s">
        <v>1316</v>
      </c>
      <c r="B711" s="46">
        <v>738</v>
      </c>
    </row>
    <row r="712" spans="1:2" ht="17.100000000000001" customHeight="1">
      <c r="A712" s="44" t="s">
        <v>1317</v>
      </c>
      <c r="B712" s="46">
        <v>690</v>
      </c>
    </row>
    <row r="713" spans="1:2" ht="17.100000000000001" customHeight="1">
      <c r="A713" s="44" t="s">
        <v>1318</v>
      </c>
      <c r="B713" s="46">
        <v>5</v>
      </c>
    </row>
    <row r="714" spans="1:2" ht="17.100000000000001" customHeight="1">
      <c r="A714" s="44" t="s">
        <v>1319</v>
      </c>
      <c r="B714" s="46">
        <v>438</v>
      </c>
    </row>
    <row r="715" spans="1:2" ht="17.100000000000001" customHeight="1">
      <c r="A715" s="44" t="s">
        <v>286</v>
      </c>
      <c r="B715" s="46">
        <v>34</v>
      </c>
    </row>
    <row r="716" spans="1:2" ht="17.100000000000001" customHeight="1">
      <c r="A716" s="44" t="s">
        <v>1320</v>
      </c>
      <c r="B716" s="46">
        <v>34</v>
      </c>
    </row>
    <row r="717" spans="1:2" ht="17.100000000000001" customHeight="1">
      <c r="A717" s="44" t="s">
        <v>1321</v>
      </c>
      <c r="B717" s="46">
        <v>0</v>
      </c>
    </row>
    <row r="718" spans="1:2" ht="17.100000000000001" customHeight="1">
      <c r="A718" s="44" t="s">
        <v>287</v>
      </c>
      <c r="B718" s="46">
        <v>1299</v>
      </c>
    </row>
    <row r="719" spans="1:2" ht="17.100000000000001" customHeight="1">
      <c r="A719" s="44" t="s">
        <v>1322</v>
      </c>
      <c r="B719" s="46">
        <v>40</v>
      </c>
    </row>
    <row r="720" spans="1:2" ht="17.100000000000001" customHeight="1">
      <c r="A720" s="44" t="s">
        <v>1323</v>
      </c>
      <c r="B720" s="46">
        <v>600</v>
      </c>
    </row>
    <row r="721" spans="1:2" ht="17.100000000000001" customHeight="1">
      <c r="A721" s="44" t="s">
        <v>1324</v>
      </c>
      <c r="B721" s="46">
        <v>659</v>
      </c>
    </row>
    <row r="722" spans="1:2" ht="17.100000000000001" customHeight="1">
      <c r="A722" s="44" t="s">
        <v>288</v>
      </c>
      <c r="B722" s="46">
        <v>9515</v>
      </c>
    </row>
    <row r="723" spans="1:2" ht="17.100000000000001" customHeight="1">
      <c r="A723" s="44" t="s">
        <v>1325</v>
      </c>
      <c r="B723" s="46">
        <v>2802</v>
      </c>
    </row>
    <row r="724" spans="1:2" ht="17.100000000000001" customHeight="1">
      <c r="A724" s="44" t="s">
        <v>1326</v>
      </c>
      <c r="B724" s="46">
        <v>6247</v>
      </c>
    </row>
    <row r="725" spans="1:2" ht="17.100000000000001" customHeight="1">
      <c r="A725" s="44" t="s">
        <v>1327</v>
      </c>
      <c r="B725" s="46">
        <v>0</v>
      </c>
    </row>
    <row r="726" spans="1:2" ht="17.100000000000001" customHeight="1">
      <c r="A726" s="44" t="s">
        <v>1328</v>
      </c>
      <c r="B726" s="46">
        <v>466</v>
      </c>
    </row>
    <row r="727" spans="1:2" ht="17.100000000000001" customHeight="1">
      <c r="A727" s="44" t="s">
        <v>289</v>
      </c>
      <c r="B727" s="46">
        <v>117604</v>
      </c>
    </row>
    <row r="728" spans="1:2" ht="17.100000000000001" customHeight="1">
      <c r="A728" s="44" t="s">
        <v>1329</v>
      </c>
      <c r="B728" s="46">
        <v>0</v>
      </c>
    </row>
    <row r="729" spans="1:2" ht="17.100000000000001" customHeight="1">
      <c r="A729" s="44" t="s">
        <v>1330</v>
      </c>
      <c r="B729" s="46">
        <v>117604</v>
      </c>
    </row>
    <row r="730" spans="1:2" ht="17.100000000000001" customHeight="1">
      <c r="A730" s="44" t="s">
        <v>1331</v>
      </c>
      <c r="B730" s="46">
        <v>0</v>
      </c>
    </row>
    <row r="731" spans="1:2" ht="17.100000000000001" customHeight="1">
      <c r="A731" s="44" t="s">
        <v>290</v>
      </c>
      <c r="B731" s="46">
        <v>149</v>
      </c>
    </row>
    <row r="732" spans="1:2" ht="17.100000000000001" customHeight="1">
      <c r="A732" s="44" t="s">
        <v>1332</v>
      </c>
      <c r="B732" s="46">
        <v>0</v>
      </c>
    </row>
    <row r="733" spans="1:2" ht="17.100000000000001" customHeight="1">
      <c r="A733" s="44" t="s">
        <v>1333</v>
      </c>
      <c r="B733" s="46">
        <v>138</v>
      </c>
    </row>
    <row r="734" spans="1:2" ht="17.100000000000001" customHeight="1">
      <c r="A734" s="44" t="s">
        <v>1334</v>
      </c>
      <c r="B734" s="46">
        <v>11</v>
      </c>
    </row>
    <row r="735" spans="1:2" ht="17.100000000000001" customHeight="1">
      <c r="A735" s="44" t="s">
        <v>291</v>
      </c>
      <c r="B735" s="46">
        <v>0</v>
      </c>
    </row>
    <row r="736" spans="1:2" ht="17.100000000000001" customHeight="1">
      <c r="A736" s="44" t="s">
        <v>1335</v>
      </c>
      <c r="B736" s="46">
        <v>0</v>
      </c>
    </row>
    <row r="737" spans="1:2" ht="17.100000000000001" customHeight="1">
      <c r="A737" s="44" t="s">
        <v>1336</v>
      </c>
      <c r="B737" s="46">
        <v>0</v>
      </c>
    </row>
    <row r="738" spans="1:2" ht="17.100000000000001" customHeight="1">
      <c r="A738" s="44" t="s">
        <v>292</v>
      </c>
      <c r="B738" s="46">
        <v>325</v>
      </c>
    </row>
    <row r="739" spans="1:2" ht="17.100000000000001" customHeight="1">
      <c r="A739" s="44" t="s">
        <v>895</v>
      </c>
      <c r="B739" s="46">
        <v>15</v>
      </c>
    </row>
    <row r="740" spans="1:2" ht="17.100000000000001" customHeight="1">
      <c r="A740" s="44" t="s">
        <v>896</v>
      </c>
      <c r="B740" s="46">
        <v>30</v>
      </c>
    </row>
    <row r="741" spans="1:2" ht="17.100000000000001" customHeight="1">
      <c r="A741" s="44" t="s">
        <v>897</v>
      </c>
      <c r="B741" s="46">
        <v>0</v>
      </c>
    </row>
    <row r="742" spans="1:2" ht="17.100000000000001" customHeight="1">
      <c r="A742" s="44" t="s">
        <v>931</v>
      </c>
      <c r="B742" s="46">
        <v>0</v>
      </c>
    </row>
    <row r="743" spans="1:2" ht="17.100000000000001" customHeight="1">
      <c r="A743" s="44" t="s">
        <v>1337</v>
      </c>
      <c r="B743" s="46">
        <v>0</v>
      </c>
    </row>
    <row r="744" spans="1:2" ht="17.100000000000001" customHeight="1">
      <c r="A744" s="44" t="s">
        <v>1338</v>
      </c>
      <c r="B744" s="46">
        <v>0</v>
      </c>
    </row>
    <row r="745" spans="1:2" ht="17.100000000000001" customHeight="1">
      <c r="A745" s="44" t="s">
        <v>904</v>
      </c>
      <c r="B745" s="46">
        <v>0</v>
      </c>
    </row>
    <row r="746" spans="1:2" ht="17.100000000000001" customHeight="1">
      <c r="A746" s="44" t="s">
        <v>1339</v>
      </c>
      <c r="B746" s="46">
        <v>280</v>
      </c>
    </row>
    <row r="747" spans="1:2" ht="17.100000000000001" customHeight="1">
      <c r="A747" s="44" t="s">
        <v>1340</v>
      </c>
      <c r="B747" s="46">
        <v>13</v>
      </c>
    </row>
    <row r="748" spans="1:2" ht="17.100000000000001" customHeight="1">
      <c r="A748" s="44" t="s">
        <v>1341</v>
      </c>
      <c r="B748" s="46">
        <v>13</v>
      </c>
    </row>
    <row r="749" spans="1:2" ht="17.100000000000001" customHeight="1">
      <c r="A749" s="44" t="s">
        <v>1342</v>
      </c>
      <c r="B749" s="46">
        <v>3458</v>
      </c>
    </row>
    <row r="750" spans="1:2" ht="17.100000000000001" customHeight="1">
      <c r="A750" s="44" t="s">
        <v>1343</v>
      </c>
      <c r="B750" s="46">
        <v>3458</v>
      </c>
    </row>
    <row r="751" spans="1:2" ht="17.100000000000001" customHeight="1">
      <c r="A751" s="44" t="s">
        <v>295</v>
      </c>
      <c r="B751" s="46">
        <v>45608</v>
      </c>
    </row>
    <row r="752" spans="1:2" ht="17.100000000000001" customHeight="1">
      <c r="A752" s="44" t="s">
        <v>296</v>
      </c>
      <c r="B752" s="46">
        <v>1291</v>
      </c>
    </row>
    <row r="753" spans="1:2" ht="17.100000000000001" customHeight="1">
      <c r="A753" s="44" t="s">
        <v>895</v>
      </c>
      <c r="B753" s="46">
        <v>531</v>
      </c>
    </row>
    <row r="754" spans="1:2" ht="17.100000000000001" customHeight="1">
      <c r="A754" s="44" t="s">
        <v>896</v>
      </c>
      <c r="B754" s="46">
        <v>204</v>
      </c>
    </row>
    <row r="755" spans="1:2" ht="17.100000000000001" customHeight="1">
      <c r="A755" s="44" t="s">
        <v>897</v>
      </c>
      <c r="B755" s="46">
        <v>0</v>
      </c>
    </row>
    <row r="756" spans="1:2" ht="17.100000000000001" customHeight="1">
      <c r="A756" s="44" t="s">
        <v>1344</v>
      </c>
      <c r="B756" s="46">
        <v>40</v>
      </c>
    </row>
    <row r="757" spans="1:2" ht="17.100000000000001" customHeight="1">
      <c r="A757" s="44" t="s">
        <v>1345</v>
      </c>
      <c r="B757" s="46">
        <v>0</v>
      </c>
    </row>
    <row r="758" spans="1:2" ht="17.100000000000001" customHeight="1">
      <c r="A758" s="44" t="s">
        <v>1346</v>
      </c>
      <c r="B758" s="46">
        <v>0</v>
      </c>
    </row>
    <row r="759" spans="1:2" ht="17.100000000000001" customHeight="1">
      <c r="A759" s="44" t="s">
        <v>1347</v>
      </c>
      <c r="B759" s="46">
        <v>0</v>
      </c>
    </row>
    <row r="760" spans="1:2" ht="17.100000000000001" customHeight="1">
      <c r="A760" s="44" t="s">
        <v>1348</v>
      </c>
      <c r="B760" s="46">
        <v>0</v>
      </c>
    </row>
    <row r="761" spans="1:2" ht="17.100000000000001" customHeight="1">
      <c r="A761" s="44" t="s">
        <v>1349</v>
      </c>
      <c r="B761" s="46">
        <v>516</v>
      </c>
    </row>
    <row r="762" spans="1:2" ht="17.100000000000001" customHeight="1">
      <c r="A762" s="44" t="s">
        <v>297</v>
      </c>
      <c r="B762" s="46">
        <v>229</v>
      </c>
    </row>
    <row r="763" spans="1:2" ht="17.100000000000001" customHeight="1">
      <c r="A763" s="44" t="s">
        <v>1350</v>
      </c>
      <c r="B763" s="46">
        <v>9</v>
      </c>
    </row>
    <row r="764" spans="1:2" ht="17.100000000000001" customHeight="1">
      <c r="A764" s="44" t="s">
        <v>1351</v>
      </c>
      <c r="B764" s="46">
        <v>33</v>
      </c>
    </row>
    <row r="765" spans="1:2" ht="17.100000000000001" customHeight="1">
      <c r="A765" s="44" t="s">
        <v>1352</v>
      </c>
      <c r="B765" s="46">
        <v>187</v>
      </c>
    </row>
    <row r="766" spans="1:2" ht="17.100000000000001" customHeight="1">
      <c r="A766" s="44" t="s">
        <v>298</v>
      </c>
      <c r="B766" s="46">
        <v>18925</v>
      </c>
    </row>
    <row r="767" spans="1:2" ht="17.100000000000001" customHeight="1">
      <c r="A767" s="44" t="s">
        <v>1353</v>
      </c>
      <c r="B767" s="46">
        <v>8921</v>
      </c>
    </row>
    <row r="768" spans="1:2" ht="17.100000000000001" customHeight="1">
      <c r="A768" s="44" t="s">
        <v>1354</v>
      </c>
      <c r="B768" s="46">
        <v>9914</v>
      </c>
    </row>
    <row r="769" spans="1:2" ht="17.100000000000001" customHeight="1">
      <c r="A769" s="44" t="s">
        <v>1355</v>
      </c>
      <c r="B769" s="46">
        <v>0</v>
      </c>
    </row>
    <row r="770" spans="1:2" ht="17.100000000000001" customHeight="1">
      <c r="A770" s="44" t="s">
        <v>1356</v>
      </c>
      <c r="B770" s="46">
        <v>31</v>
      </c>
    </row>
    <row r="771" spans="1:2" ht="17.100000000000001" customHeight="1">
      <c r="A771" s="44" t="s">
        <v>1357</v>
      </c>
      <c r="B771" s="46">
        <v>0</v>
      </c>
    </row>
    <row r="772" spans="1:2" ht="17.100000000000001" customHeight="1">
      <c r="A772" s="44" t="s">
        <v>1358</v>
      </c>
      <c r="B772" s="46">
        <v>0</v>
      </c>
    </row>
    <row r="773" spans="1:2" ht="17.100000000000001" customHeight="1">
      <c r="A773" s="44" t="s">
        <v>1359</v>
      </c>
      <c r="B773" s="46">
        <v>59</v>
      </c>
    </row>
    <row r="774" spans="1:2" ht="17.100000000000001" customHeight="1">
      <c r="A774" s="44" t="s">
        <v>299</v>
      </c>
      <c r="B774" s="46">
        <v>0</v>
      </c>
    </row>
    <row r="775" spans="1:2" ht="17.100000000000001" customHeight="1">
      <c r="A775" s="44" t="s">
        <v>1360</v>
      </c>
      <c r="B775" s="46">
        <v>0</v>
      </c>
    </row>
    <row r="776" spans="1:2" ht="17.100000000000001" customHeight="1">
      <c r="A776" s="44" t="s">
        <v>1361</v>
      </c>
      <c r="B776" s="46">
        <v>0</v>
      </c>
    </row>
    <row r="777" spans="1:2" ht="17.100000000000001" customHeight="1">
      <c r="A777" s="44" t="s">
        <v>1362</v>
      </c>
      <c r="B777" s="46">
        <v>0</v>
      </c>
    </row>
    <row r="778" spans="1:2" ht="17.100000000000001" customHeight="1">
      <c r="A778" s="44" t="s">
        <v>1363</v>
      </c>
      <c r="B778" s="46">
        <v>0</v>
      </c>
    </row>
    <row r="779" spans="1:2" ht="17.100000000000001" customHeight="1">
      <c r="A779" s="44" t="s">
        <v>1364</v>
      </c>
      <c r="B779" s="46">
        <v>0</v>
      </c>
    </row>
    <row r="780" spans="1:2" ht="17.100000000000001" customHeight="1">
      <c r="A780" s="44" t="s">
        <v>300</v>
      </c>
      <c r="B780" s="46">
        <v>0</v>
      </c>
    </row>
    <row r="781" spans="1:2" ht="17.100000000000001" customHeight="1">
      <c r="A781" s="44" t="s">
        <v>1365</v>
      </c>
      <c r="B781" s="46">
        <v>0</v>
      </c>
    </row>
    <row r="782" spans="1:2" ht="17.100000000000001" customHeight="1">
      <c r="A782" s="44" t="s">
        <v>1366</v>
      </c>
      <c r="B782" s="46">
        <v>0</v>
      </c>
    </row>
    <row r="783" spans="1:2" ht="17.100000000000001" customHeight="1">
      <c r="A783" s="44" t="s">
        <v>1367</v>
      </c>
      <c r="B783" s="46">
        <v>0</v>
      </c>
    </row>
    <row r="784" spans="1:2" ht="17.100000000000001" customHeight="1">
      <c r="A784" s="44" t="s">
        <v>1368</v>
      </c>
      <c r="B784" s="46">
        <v>0</v>
      </c>
    </row>
    <row r="785" spans="1:2" ht="17.100000000000001" customHeight="1">
      <c r="A785" s="44" t="s">
        <v>1369</v>
      </c>
      <c r="B785" s="46">
        <v>0</v>
      </c>
    </row>
    <row r="786" spans="1:2" ht="17.100000000000001" customHeight="1">
      <c r="A786" s="44" t="s">
        <v>1370</v>
      </c>
      <c r="B786" s="46">
        <v>0</v>
      </c>
    </row>
    <row r="787" spans="1:2" ht="17.100000000000001" customHeight="1">
      <c r="A787" s="44" t="s">
        <v>301</v>
      </c>
      <c r="B787" s="46">
        <v>0</v>
      </c>
    </row>
    <row r="788" spans="1:2" ht="17.100000000000001" customHeight="1">
      <c r="A788" s="44" t="s">
        <v>1371</v>
      </c>
      <c r="B788" s="46">
        <v>0</v>
      </c>
    </row>
    <row r="789" spans="1:2" ht="17.100000000000001" customHeight="1">
      <c r="A789" s="44" t="s">
        <v>1372</v>
      </c>
      <c r="B789" s="46">
        <v>0</v>
      </c>
    </row>
    <row r="790" spans="1:2" ht="17.100000000000001" customHeight="1">
      <c r="A790" s="44" t="s">
        <v>1373</v>
      </c>
      <c r="B790" s="46">
        <v>0</v>
      </c>
    </row>
    <row r="791" spans="1:2" ht="17.100000000000001" customHeight="1">
      <c r="A791" s="44" t="s">
        <v>1374</v>
      </c>
      <c r="B791" s="46">
        <v>0</v>
      </c>
    </row>
    <row r="792" spans="1:2" ht="17.100000000000001" customHeight="1">
      <c r="A792" s="44" t="s">
        <v>1375</v>
      </c>
      <c r="B792" s="46">
        <v>0</v>
      </c>
    </row>
    <row r="793" spans="1:2" ht="17.100000000000001" customHeight="1">
      <c r="A793" s="44" t="s">
        <v>302</v>
      </c>
      <c r="B793" s="46">
        <v>0</v>
      </c>
    </row>
    <row r="794" spans="1:2" ht="17.100000000000001" customHeight="1">
      <c r="A794" s="44" t="s">
        <v>1376</v>
      </c>
      <c r="B794" s="46">
        <v>0</v>
      </c>
    </row>
    <row r="795" spans="1:2" ht="17.100000000000001" customHeight="1">
      <c r="A795" s="44" t="s">
        <v>1377</v>
      </c>
      <c r="B795" s="46">
        <v>0</v>
      </c>
    </row>
    <row r="796" spans="1:2" ht="17.100000000000001" customHeight="1">
      <c r="A796" s="44" t="s">
        <v>303</v>
      </c>
      <c r="B796" s="46">
        <v>0</v>
      </c>
    </row>
    <row r="797" spans="1:2" ht="17.100000000000001" customHeight="1">
      <c r="A797" s="44" t="s">
        <v>1378</v>
      </c>
      <c r="B797" s="46">
        <v>0</v>
      </c>
    </row>
    <row r="798" spans="1:2" ht="17.100000000000001" customHeight="1">
      <c r="A798" s="44" t="s">
        <v>1379</v>
      </c>
      <c r="B798" s="46">
        <v>0</v>
      </c>
    </row>
    <row r="799" spans="1:2" ht="17.100000000000001" customHeight="1">
      <c r="A799" s="44" t="s">
        <v>1380</v>
      </c>
      <c r="B799" s="46">
        <v>0</v>
      </c>
    </row>
    <row r="800" spans="1:2" ht="17.100000000000001" customHeight="1">
      <c r="A800" s="44" t="s">
        <v>1381</v>
      </c>
      <c r="B800" s="46">
        <v>0</v>
      </c>
    </row>
    <row r="801" spans="1:2" ht="17.100000000000001" customHeight="1">
      <c r="A801" s="44" t="s">
        <v>1382</v>
      </c>
      <c r="B801" s="46">
        <v>4000</v>
      </c>
    </row>
    <row r="802" spans="1:2" ht="17.100000000000001" customHeight="1">
      <c r="A802" s="44" t="s">
        <v>1383</v>
      </c>
      <c r="B802" s="46">
        <v>4000</v>
      </c>
    </row>
    <row r="803" spans="1:2" ht="17.100000000000001" customHeight="1">
      <c r="A803" s="44" t="s">
        <v>306</v>
      </c>
      <c r="B803" s="46">
        <v>818</v>
      </c>
    </row>
    <row r="804" spans="1:2" ht="17.100000000000001" customHeight="1">
      <c r="A804" s="44" t="s">
        <v>1384</v>
      </c>
      <c r="B804" s="46">
        <v>783</v>
      </c>
    </row>
    <row r="805" spans="1:2" ht="17.100000000000001" customHeight="1">
      <c r="A805" s="44" t="s">
        <v>1385</v>
      </c>
      <c r="B805" s="46">
        <v>35</v>
      </c>
    </row>
    <row r="806" spans="1:2" ht="17.100000000000001" customHeight="1">
      <c r="A806" s="44" t="s">
        <v>1386</v>
      </c>
      <c r="B806" s="46">
        <v>0</v>
      </c>
    </row>
    <row r="807" spans="1:2" ht="17.100000000000001" customHeight="1">
      <c r="A807" s="44" t="s">
        <v>1387</v>
      </c>
      <c r="B807" s="46">
        <v>0</v>
      </c>
    </row>
    <row r="808" spans="1:2" ht="17.100000000000001" customHeight="1">
      <c r="A808" s="44" t="s">
        <v>1388</v>
      </c>
      <c r="B808" s="46">
        <v>0</v>
      </c>
    </row>
    <row r="809" spans="1:2" ht="17.100000000000001" customHeight="1">
      <c r="A809" s="44" t="s">
        <v>1389</v>
      </c>
      <c r="B809" s="46">
        <v>0</v>
      </c>
    </row>
    <row r="810" spans="1:2" ht="17.100000000000001" customHeight="1">
      <c r="A810" s="44" t="s">
        <v>1390</v>
      </c>
      <c r="B810" s="46">
        <v>0</v>
      </c>
    </row>
    <row r="811" spans="1:2" ht="17.100000000000001" customHeight="1">
      <c r="A811" s="44" t="s">
        <v>1391</v>
      </c>
      <c r="B811" s="46">
        <v>0</v>
      </c>
    </row>
    <row r="812" spans="1:2" ht="17.100000000000001" customHeight="1">
      <c r="A812" s="44" t="s">
        <v>1392</v>
      </c>
      <c r="B812" s="46">
        <v>0</v>
      </c>
    </row>
    <row r="813" spans="1:2" ht="17.100000000000001" customHeight="1">
      <c r="A813" s="44" t="s">
        <v>309</v>
      </c>
      <c r="B813" s="46">
        <v>0</v>
      </c>
    </row>
    <row r="814" spans="1:2" ht="17.100000000000001" customHeight="1">
      <c r="A814" s="44" t="s">
        <v>895</v>
      </c>
      <c r="B814" s="46">
        <v>0</v>
      </c>
    </row>
    <row r="815" spans="1:2" ht="17.100000000000001" customHeight="1">
      <c r="A815" s="44" t="s">
        <v>896</v>
      </c>
      <c r="B815" s="46">
        <v>0</v>
      </c>
    </row>
    <row r="816" spans="1:2" ht="17.100000000000001" customHeight="1">
      <c r="A816" s="44" t="s">
        <v>897</v>
      </c>
      <c r="B816" s="46">
        <v>0</v>
      </c>
    </row>
    <row r="817" spans="1:2" ht="17.100000000000001" customHeight="1">
      <c r="A817" s="44" t="s">
        <v>1393</v>
      </c>
      <c r="B817" s="46">
        <v>0</v>
      </c>
    </row>
    <row r="818" spans="1:2" ht="17.100000000000001" customHeight="1">
      <c r="A818" s="44" t="s">
        <v>1394</v>
      </c>
      <c r="B818" s="46">
        <v>0</v>
      </c>
    </row>
    <row r="819" spans="1:2" ht="17.100000000000001" customHeight="1">
      <c r="A819" s="44" t="s">
        <v>1395</v>
      </c>
      <c r="B819" s="46">
        <v>0</v>
      </c>
    </row>
    <row r="820" spans="1:2" ht="17.100000000000001" customHeight="1">
      <c r="A820" s="44" t="s">
        <v>1396</v>
      </c>
      <c r="B820" s="46">
        <v>0</v>
      </c>
    </row>
    <row r="821" spans="1:2" ht="17.100000000000001" customHeight="1">
      <c r="A821" s="44" t="s">
        <v>1397</v>
      </c>
      <c r="B821" s="46">
        <v>0</v>
      </c>
    </row>
    <row r="822" spans="1:2" ht="17.100000000000001" customHeight="1">
      <c r="A822" s="44" t="s">
        <v>1398</v>
      </c>
      <c r="B822" s="46">
        <v>0</v>
      </c>
    </row>
    <row r="823" spans="1:2" ht="17.100000000000001" customHeight="1">
      <c r="A823" s="44" t="s">
        <v>1399</v>
      </c>
      <c r="B823" s="46">
        <v>0</v>
      </c>
    </row>
    <row r="824" spans="1:2" ht="17.100000000000001" customHeight="1">
      <c r="A824" s="44" t="s">
        <v>931</v>
      </c>
      <c r="B824" s="46">
        <v>0</v>
      </c>
    </row>
    <row r="825" spans="1:2" ht="17.100000000000001" customHeight="1">
      <c r="A825" s="44" t="s">
        <v>1400</v>
      </c>
      <c r="B825" s="46">
        <v>0</v>
      </c>
    </row>
    <row r="826" spans="1:2" ht="17.100000000000001" customHeight="1">
      <c r="A826" s="44" t="s">
        <v>904</v>
      </c>
      <c r="B826" s="46">
        <v>0</v>
      </c>
    </row>
    <row r="827" spans="1:2" ht="17.100000000000001" customHeight="1">
      <c r="A827" s="44" t="s">
        <v>1401</v>
      </c>
      <c r="B827" s="46">
        <v>0</v>
      </c>
    </row>
    <row r="828" spans="1:2" ht="17.100000000000001" customHeight="1">
      <c r="A828" s="44" t="s">
        <v>1402</v>
      </c>
      <c r="B828" s="46">
        <v>20345</v>
      </c>
    </row>
    <row r="829" spans="1:2" ht="17.100000000000001" customHeight="1">
      <c r="A829" s="44" t="s">
        <v>1403</v>
      </c>
      <c r="B829" s="46">
        <v>20345</v>
      </c>
    </row>
    <row r="830" spans="1:2" ht="17.100000000000001" customHeight="1">
      <c r="A830" s="44" t="s">
        <v>311</v>
      </c>
      <c r="B830" s="46">
        <v>108079</v>
      </c>
    </row>
    <row r="831" spans="1:2" ht="17.100000000000001" customHeight="1">
      <c r="A831" s="44" t="s">
        <v>312</v>
      </c>
      <c r="B831" s="46">
        <v>4493</v>
      </c>
    </row>
    <row r="832" spans="1:2" ht="17.100000000000001" customHeight="1">
      <c r="A832" s="44" t="s">
        <v>895</v>
      </c>
      <c r="B832" s="46">
        <v>718</v>
      </c>
    </row>
    <row r="833" spans="1:2" ht="17.100000000000001" customHeight="1">
      <c r="A833" s="44" t="s">
        <v>896</v>
      </c>
      <c r="B833" s="46">
        <v>1942</v>
      </c>
    </row>
    <row r="834" spans="1:2" ht="17.100000000000001" customHeight="1">
      <c r="A834" s="44" t="s">
        <v>897</v>
      </c>
      <c r="B834" s="46">
        <v>0</v>
      </c>
    </row>
    <row r="835" spans="1:2" ht="17.100000000000001" customHeight="1">
      <c r="A835" s="44" t="s">
        <v>1404</v>
      </c>
      <c r="B835" s="46">
        <v>453</v>
      </c>
    </row>
    <row r="836" spans="1:2" ht="17.100000000000001" customHeight="1">
      <c r="A836" s="44" t="s">
        <v>1405</v>
      </c>
      <c r="B836" s="46">
        <v>175</v>
      </c>
    </row>
    <row r="837" spans="1:2" ht="17.100000000000001" customHeight="1">
      <c r="A837" s="44" t="s">
        <v>1406</v>
      </c>
      <c r="B837" s="46">
        <v>323</v>
      </c>
    </row>
    <row r="838" spans="1:2" ht="17.100000000000001" customHeight="1">
      <c r="A838" s="44" t="s">
        <v>1407</v>
      </c>
      <c r="B838" s="46">
        <v>0</v>
      </c>
    </row>
    <row r="839" spans="1:2" ht="17.100000000000001" customHeight="1">
      <c r="A839" s="44" t="s">
        <v>1408</v>
      </c>
      <c r="B839" s="46">
        <v>0</v>
      </c>
    </row>
    <row r="840" spans="1:2" ht="17.100000000000001" customHeight="1">
      <c r="A840" s="44" t="s">
        <v>1409</v>
      </c>
      <c r="B840" s="46">
        <v>0</v>
      </c>
    </row>
    <row r="841" spans="1:2" ht="17.100000000000001" customHeight="1">
      <c r="A841" s="44" t="s">
        <v>1410</v>
      </c>
      <c r="B841" s="46">
        <v>882</v>
      </c>
    </row>
    <row r="842" spans="1:2" ht="17.100000000000001" customHeight="1">
      <c r="A842" s="44" t="s">
        <v>1411</v>
      </c>
      <c r="B842" s="46">
        <v>2457</v>
      </c>
    </row>
    <row r="843" spans="1:2" ht="17.100000000000001" customHeight="1">
      <c r="A843" s="44" t="s">
        <v>1412</v>
      </c>
      <c r="B843" s="46">
        <v>2457</v>
      </c>
    </row>
    <row r="844" spans="1:2" ht="17.100000000000001" customHeight="1">
      <c r="A844" s="44" t="s">
        <v>314</v>
      </c>
      <c r="B844" s="46">
        <v>58904</v>
      </c>
    </row>
    <row r="845" spans="1:2" ht="17.100000000000001" customHeight="1">
      <c r="A845" s="44" t="s">
        <v>1413</v>
      </c>
      <c r="B845" s="46">
        <v>0</v>
      </c>
    </row>
    <row r="846" spans="1:2" ht="17.100000000000001" customHeight="1">
      <c r="A846" s="44" t="s">
        <v>1414</v>
      </c>
      <c r="B846" s="46">
        <v>58904</v>
      </c>
    </row>
    <row r="847" spans="1:2" ht="17.100000000000001" customHeight="1">
      <c r="A847" s="44" t="s">
        <v>1415</v>
      </c>
      <c r="B847" s="46">
        <v>12527</v>
      </c>
    </row>
    <row r="848" spans="1:2" ht="17.100000000000001" customHeight="1">
      <c r="A848" s="44" t="s">
        <v>1416</v>
      </c>
      <c r="B848" s="46">
        <v>12527</v>
      </c>
    </row>
    <row r="849" spans="1:2" ht="17.100000000000001" customHeight="1">
      <c r="A849" s="44" t="s">
        <v>1417</v>
      </c>
      <c r="B849" s="46">
        <v>319</v>
      </c>
    </row>
    <row r="850" spans="1:2" ht="17.100000000000001" customHeight="1">
      <c r="A850" s="44" t="s">
        <v>1418</v>
      </c>
      <c r="B850" s="46">
        <v>319</v>
      </c>
    </row>
    <row r="851" spans="1:2" ht="17.100000000000001" customHeight="1">
      <c r="A851" s="44" t="s">
        <v>1419</v>
      </c>
      <c r="B851" s="46">
        <v>29379</v>
      </c>
    </row>
    <row r="852" spans="1:2" ht="17.100000000000001" customHeight="1">
      <c r="A852" s="44" t="s">
        <v>1420</v>
      </c>
      <c r="B852" s="46">
        <v>29379</v>
      </c>
    </row>
    <row r="853" spans="1:2" ht="17.100000000000001" customHeight="1">
      <c r="A853" s="44" t="s">
        <v>318</v>
      </c>
      <c r="B853" s="46">
        <v>29314</v>
      </c>
    </row>
    <row r="854" spans="1:2" ht="17.100000000000001" customHeight="1">
      <c r="A854" s="44" t="s">
        <v>319</v>
      </c>
      <c r="B854" s="46">
        <v>7436</v>
      </c>
    </row>
    <row r="855" spans="1:2" ht="17.100000000000001" customHeight="1">
      <c r="A855" s="44" t="s">
        <v>895</v>
      </c>
      <c r="B855" s="46">
        <v>1379</v>
      </c>
    </row>
    <row r="856" spans="1:2" ht="17.100000000000001" customHeight="1">
      <c r="A856" s="44" t="s">
        <v>896</v>
      </c>
      <c r="B856" s="46">
        <v>36</v>
      </c>
    </row>
    <row r="857" spans="1:2" ht="17.100000000000001" customHeight="1">
      <c r="A857" s="44" t="s">
        <v>897</v>
      </c>
      <c r="B857" s="46">
        <v>0</v>
      </c>
    </row>
    <row r="858" spans="1:2" ht="17.100000000000001" customHeight="1">
      <c r="A858" s="44" t="s">
        <v>904</v>
      </c>
      <c r="B858" s="46">
        <v>3395</v>
      </c>
    </row>
    <row r="859" spans="1:2" ht="17.100000000000001" customHeight="1">
      <c r="A859" s="44" t="s">
        <v>1421</v>
      </c>
      <c r="B859" s="46">
        <v>0</v>
      </c>
    </row>
    <row r="860" spans="1:2" ht="17.100000000000001" customHeight="1">
      <c r="A860" s="44" t="s">
        <v>1422</v>
      </c>
      <c r="B860" s="46">
        <v>259</v>
      </c>
    </row>
    <row r="861" spans="1:2" ht="17.100000000000001" customHeight="1">
      <c r="A861" s="44" t="s">
        <v>1423</v>
      </c>
      <c r="B861" s="46">
        <v>728</v>
      </c>
    </row>
    <row r="862" spans="1:2" ht="17.100000000000001" customHeight="1">
      <c r="A862" s="44" t="s">
        <v>1424</v>
      </c>
      <c r="B862" s="46">
        <v>41</v>
      </c>
    </row>
    <row r="863" spans="1:2" ht="17.100000000000001" customHeight="1">
      <c r="A863" s="44" t="s">
        <v>1425</v>
      </c>
      <c r="B863" s="46">
        <v>32</v>
      </c>
    </row>
    <row r="864" spans="1:2" ht="17.100000000000001" customHeight="1">
      <c r="A864" s="44" t="s">
        <v>1426</v>
      </c>
      <c r="B864" s="46">
        <v>13</v>
      </c>
    </row>
    <row r="865" spans="1:2" ht="17.100000000000001" customHeight="1">
      <c r="A865" s="44" t="s">
        <v>1427</v>
      </c>
      <c r="B865" s="46">
        <v>229</v>
      </c>
    </row>
    <row r="866" spans="1:2" ht="17.100000000000001" customHeight="1">
      <c r="A866" s="44" t="s">
        <v>1428</v>
      </c>
      <c r="B866" s="46">
        <v>0</v>
      </c>
    </row>
    <row r="867" spans="1:2" ht="17.100000000000001" customHeight="1">
      <c r="A867" s="44" t="s">
        <v>1429</v>
      </c>
      <c r="B867" s="46">
        <v>37</v>
      </c>
    </row>
    <row r="868" spans="1:2" ht="17.100000000000001" customHeight="1">
      <c r="A868" s="44" t="s">
        <v>1430</v>
      </c>
      <c r="B868" s="46">
        <v>0</v>
      </c>
    </row>
    <row r="869" spans="1:2" ht="17.100000000000001" customHeight="1">
      <c r="A869" s="44" t="s">
        <v>1431</v>
      </c>
      <c r="B869" s="46">
        <v>0</v>
      </c>
    </row>
    <row r="870" spans="1:2" ht="17.100000000000001" customHeight="1">
      <c r="A870" s="44" t="s">
        <v>1432</v>
      </c>
      <c r="B870" s="46">
        <v>6</v>
      </c>
    </row>
    <row r="871" spans="1:2" ht="17.100000000000001" customHeight="1">
      <c r="A871" s="44" t="s">
        <v>1433</v>
      </c>
      <c r="B871" s="46">
        <v>97</v>
      </c>
    </row>
    <row r="872" spans="1:2" ht="17.100000000000001" customHeight="1">
      <c r="A872" s="44" t="s">
        <v>1434</v>
      </c>
      <c r="B872" s="46">
        <v>219</v>
      </c>
    </row>
    <row r="873" spans="1:2" ht="17.100000000000001" customHeight="1">
      <c r="A873" s="44" t="s">
        <v>1435</v>
      </c>
      <c r="B873" s="46">
        <v>0</v>
      </c>
    </row>
    <row r="874" spans="1:2" ht="17.100000000000001" customHeight="1">
      <c r="A874" s="44" t="s">
        <v>1436</v>
      </c>
      <c r="B874" s="46">
        <v>0</v>
      </c>
    </row>
    <row r="875" spans="1:2" ht="17.100000000000001" customHeight="1">
      <c r="A875" s="44" t="s">
        <v>1437</v>
      </c>
      <c r="B875" s="46">
        <v>0</v>
      </c>
    </row>
    <row r="876" spans="1:2" ht="17.100000000000001" customHeight="1">
      <c r="A876" s="44" t="s">
        <v>1438</v>
      </c>
      <c r="B876" s="46">
        <v>0</v>
      </c>
    </row>
    <row r="877" spans="1:2" ht="17.100000000000001" customHeight="1">
      <c r="A877" s="44" t="s">
        <v>1439</v>
      </c>
      <c r="B877" s="46">
        <v>0</v>
      </c>
    </row>
    <row r="878" spans="1:2" ht="17.100000000000001" customHeight="1">
      <c r="A878" s="44" t="s">
        <v>1440</v>
      </c>
      <c r="B878" s="46">
        <v>965</v>
      </c>
    </row>
    <row r="879" spans="1:2" ht="17.100000000000001" customHeight="1">
      <c r="A879" s="44" t="s">
        <v>320</v>
      </c>
      <c r="B879" s="46">
        <v>5482</v>
      </c>
    </row>
    <row r="880" spans="1:2" ht="17.100000000000001" customHeight="1">
      <c r="A880" s="44" t="s">
        <v>895</v>
      </c>
      <c r="B880" s="46">
        <v>131</v>
      </c>
    </row>
    <row r="881" spans="1:2" ht="17.100000000000001" customHeight="1">
      <c r="A881" s="44" t="s">
        <v>896</v>
      </c>
      <c r="B881" s="46">
        <v>18</v>
      </c>
    </row>
    <row r="882" spans="1:2" ht="17.100000000000001" customHeight="1">
      <c r="A882" s="44" t="s">
        <v>897</v>
      </c>
      <c r="B882" s="46">
        <v>0</v>
      </c>
    </row>
    <row r="883" spans="1:2" ht="17.100000000000001" customHeight="1">
      <c r="A883" s="44" t="s">
        <v>1441</v>
      </c>
      <c r="B883" s="46">
        <v>607</v>
      </c>
    </row>
    <row r="884" spans="1:2" ht="17.100000000000001" customHeight="1">
      <c r="A884" s="44" t="s">
        <v>1442</v>
      </c>
      <c r="B884" s="46">
        <v>84</v>
      </c>
    </row>
    <row r="885" spans="1:2" ht="17.100000000000001" customHeight="1">
      <c r="A885" s="44" t="s">
        <v>1443</v>
      </c>
      <c r="B885" s="46">
        <v>24</v>
      </c>
    </row>
    <row r="886" spans="1:2" ht="17.100000000000001" customHeight="1">
      <c r="A886" s="44" t="s">
        <v>1444</v>
      </c>
      <c r="B886" s="46">
        <v>3</v>
      </c>
    </row>
    <row r="887" spans="1:2" ht="17.100000000000001" customHeight="1">
      <c r="A887" s="44" t="s">
        <v>1445</v>
      </c>
      <c r="B887" s="46">
        <v>27</v>
      </c>
    </row>
    <row r="888" spans="1:2" ht="17.100000000000001" customHeight="1">
      <c r="A888" s="44" t="s">
        <v>1446</v>
      </c>
      <c r="B888" s="46">
        <v>0</v>
      </c>
    </row>
    <row r="889" spans="1:2" ht="17.100000000000001" customHeight="1">
      <c r="A889" s="44" t="s">
        <v>1447</v>
      </c>
      <c r="B889" s="46">
        <v>0</v>
      </c>
    </row>
    <row r="890" spans="1:2" ht="17.100000000000001" customHeight="1">
      <c r="A890" s="44" t="s">
        <v>1448</v>
      </c>
      <c r="B890" s="46">
        <v>857</v>
      </c>
    </row>
    <row r="891" spans="1:2" ht="17.100000000000001" customHeight="1">
      <c r="A891" s="44" t="s">
        <v>1449</v>
      </c>
      <c r="B891" s="46">
        <v>122</v>
      </c>
    </row>
    <row r="892" spans="1:2" ht="17.100000000000001" customHeight="1">
      <c r="A892" s="44" t="s">
        <v>1450</v>
      </c>
      <c r="B892" s="46">
        <v>0</v>
      </c>
    </row>
    <row r="893" spans="1:2" ht="17.100000000000001" customHeight="1">
      <c r="A893" s="44" t="s">
        <v>1451</v>
      </c>
      <c r="B893" s="46">
        <v>0</v>
      </c>
    </row>
    <row r="894" spans="1:2" ht="17.100000000000001" customHeight="1">
      <c r="A894" s="44" t="s">
        <v>1452</v>
      </c>
      <c r="B894" s="46">
        <v>0</v>
      </c>
    </row>
    <row r="895" spans="1:2" ht="17.100000000000001" customHeight="1">
      <c r="A895" s="44" t="s">
        <v>1453</v>
      </c>
      <c r="B895" s="46">
        <v>0</v>
      </c>
    </row>
    <row r="896" spans="1:2" ht="17.100000000000001" customHeight="1">
      <c r="A896" s="44" t="s">
        <v>1454</v>
      </c>
      <c r="B896" s="46">
        <v>0</v>
      </c>
    </row>
    <row r="897" spans="1:2" ht="17.100000000000001" customHeight="1">
      <c r="A897" s="44" t="s">
        <v>1455</v>
      </c>
      <c r="B897" s="46">
        <v>0</v>
      </c>
    </row>
    <row r="898" spans="1:2" ht="17.100000000000001" customHeight="1">
      <c r="A898" s="44" t="s">
        <v>1456</v>
      </c>
      <c r="B898" s="46">
        <v>0</v>
      </c>
    </row>
    <row r="899" spans="1:2" ht="17.100000000000001" customHeight="1">
      <c r="A899" s="44" t="s">
        <v>1457</v>
      </c>
      <c r="B899" s="46">
        <v>1094</v>
      </c>
    </row>
    <row r="900" spans="1:2" ht="17.100000000000001" customHeight="1">
      <c r="A900" s="44" t="s">
        <v>1458</v>
      </c>
      <c r="B900" s="46">
        <v>0</v>
      </c>
    </row>
    <row r="901" spans="1:2" ht="17.100000000000001" customHeight="1">
      <c r="A901" s="44" t="s">
        <v>1459</v>
      </c>
      <c r="B901" s="46">
        <v>0</v>
      </c>
    </row>
    <row r="902" spans="1:2" ht="17.100000000000001" customHeight="1">
      <c r="A902" s="44" t="s">
        <v>1460</v>
      </c>
      <c r="B902" s="46">
        <v>0</v>
      </c>
    </row>
    <row r="903" spans="1:2" ht="17.100000000000001" customHeight="1">
      <c r="A903" s="44" t="s">
        <v>1461</v>
      </c>
      <c r="B903" s="46">
        <v>2515</v>
      </c>
    </row>
    <row r="904" spans="1:2" ht="17.100000000000001" customHeight="1">
      <c r="A904" s="44" t="s">
        <v>321</v>
      </c>
      <c r="B904" s="46">
        <v>6819</v>
      </c>
    </row>
    <row r="905" spans="1:2" ht="17.100000000000001" customHeight="1">
      <c r="A905" s="44" t="s">
        <v>895</v>
      </c>
      <c r="B905" s="46">
        <v>352</v>
      </c>
    </row>
    <row r="906" spans="1:2" ht="17.100000000000001" customHeight="1">
      <c r="A906" s="44" t="s">
        <v>896</v>
      </c>
      <c r="B906" s="46">
        <v>42</v>
      </c>
    </row>
    <row r="907" spans="1:2" ht="17.100000000000001" customHeight="1">
      <c r="A907" s="44" t="s">
        <v>897</v>
      </c>
      <c r="B907" s="46">
        <v>0</v>
      </c>
    </row>
    <row r="908" spans="1:2" ht="17.100000000000001" customHeight="1">
      <c r="A908" s="44" t="s">
        <v>1462</v>
      </c>
      <c r="B908" s="46">
        <v>1911</v>
      </c>
    </row>
    <row r="909" spans="1:2" ht="17.100000000000001" customHeight="1">
      <c r="A909" s="44" t="s">
        <v>1463</v>
      </c>
      <c r="B909" s="46">
        <v>2464</v>
      </c>
    </row>
    <row r="910" spans="1:2" ht="17.100000000000001" customHeight="1">
      <c r="A910" s="44" t="s">
        <v>1464</v>
      </c>
      <c r="B910" s="46">
        <v>539</v>
      </c>
    </row>
    <row r="911" spans="1:2" ht="17.100000000000001" customHeight="1">
      <c r="A911" s="44" t="s">
        <v>1465</v>
      </c>
      <c r="B911" s="46">
        <v>0</v>
      </c>
    </row>
    <row r="912" spans="1:2" ht="17.100000000000001" customHeight="1">
      <c r="A912" s="44" t="s">
        <v>1466</v>
      </c>
      <c r="B912" s="46">
        <v>200</v>
      </c>
    </row>
    <row r="913" spans="1:2" ht="17.100000000000001" customHeight="1">
      <c r="A913" s="44" t="s">
        <v>1467</v>
      </c>
      <c r="B913" s="46">
        <v>5</v>
      </c>
    </row>
    <row r="914" spans="1:2" ht="17.100000000000001" customHeight="1">
      <c r="A914" s="44" t="s">
        <v>1468</v>
      </c>
      <c r="B914" s="46">
        <v>0</v>
      </c>
    </row>
    <row r="915" spans="1:2" ht="17.100000000000001" customHeight="1">
      <c r="A915" s="44" t="s">
        <v>1469</v>
      </c>
      <c r="B915" s="46">
        <v>460</v>
      </c>
    </row>
    <row r="916" spans="1:2" ht="17.100000000000001" customHeight="1">
      <c r="A916" s="44" t="s">
        <v>1470</v>
      </c>
      <c r="B916" s="46">
        <v>53</v>
      </c>
    </row>
    <row r="917" spans="1:2" ht="17.100000000000001" customHeight="1">
      <c r="A917" s="44" t="s">
        <v>1471</v>
      </c>
      <c r="B917" s="46">
        <v>0</v>
      </c>
    </row>
    <row r="918" spans="1:2" ht="17.100000000000001" customHeight="1">
      <c r="A918" s="44" t="s">
        <v>1472</v>
      </c>
      <c r="B918" s="46">
        <v>44</v>
      </c>
    </row>
    <row r="919" spans="1:2" ht="17.100000000000001" customHeight="1">
      <c r="A919" s="44" t="s">
        <v>1473</v>
      </c>
      <c r="B919" s="46">
        <v>0</v>
      </c>
    </row>
    <row r="920" spans="1:2" ht="17.100000000000001" customHeight="1">
      <c r="A920" s="44" t="s">
        <v>1474</v>
      </c>
      <c r="B920" s="46">
        <v>0</v>
      </c>
    </row>
    <row r="921" spans="1:2" ht="17.100000000000001" customHeight="1">
      <c r="A921" s="44" t="s">
        <v>1475</v>
      </c>
      <c r="B921" s="46">
        <v>0</v>
      </c>
    </row>
    <row r="922" spans="1:2" ht="17.100000000000001" customHeight="1">
      <c r="A922" s="44" t="s">
        <v>1476</v>
      </c>
      <c r="B922" s="46">
        <v>0</v>
      </c>
    </row>
    <row r="923" spans="1:2" ht="17.100000000000001" customHeight="1">
      <c r="A923" s="44" t="s">
        <v>1477</v>
      </c>
      <c r="B923" s="46">
        <v>0</v>
      </c>
    </row>
    <row r="924" spans="1:2" ht="17.100000000000001" customHeight="1">
      <c r="A924" s="44" t="s">
        <v>1478</v>
      </c>
      <c r="B924" s="46">
        <v>0</v>
      </c>
    </row>
    <row r="925" spans="1:2" ht="17.100000000000001" customHeight="1">
      <c r="A925" s="44" t="s">
        <v>1479</v>
      </c>
      <c r="B925" s="46">
        <v>0</v>
      </c>
    </row>
    <row r="926" spans="1:2" ht="17.100000000000001" customHeight="1">
      <c r="A926" s="44" t="s">
        <v>1453</v>
      </c>
      <c r="B926" s="46">
        <v>0</v>
      </c>
    </row>
    <row r="927" spans="1:2" ht="17.100000000000001" customHeight="1">
      <c r="A927" s="44" t="s">
        <v>1480</v>
      </c>
      <c r="B927" s="46">
        <v>0</v>
      </c>
    </row>
    <row r="928" spans="1:2" ht="17.100000000000001" customHeight="1">
      <c r="A928" s="44" t="s">
        <v>1481</v>
      </c>
      <c r="B928" s="46">
        <v>0</v>
      </c>
    </row>
    <row r="929" spans="1:2" ht="17.100000000000001" customHeight="1">
      <c r="A929" s="44" t="s">
        <v>1482</v>
      </c>
      <c r="B929" s="46">
        <v>749</v>
      </c>
    </row>
    <row r="930" spans="1:2" ht="17.100000000000001" customHeight="1">
      <c r="A930" s="44" t="s">
        <v>322</v>
      </c>
      <c r="B930" s="46">
        <v>0</v>
      </c>
    </row>
    <row r="931" spans="1:2" ht="17.100000000000001" customHeight="1">
      <c r="A931" s="44" t="s">
        <v>895</v>
      </c>
      <c r="B931" s="46">
        <v>0</v>
      </c>
    </row>
    <row r="932" spans="1:2" ht="17.100000000000001" customHeight="1">
      <c r="A932" s="44" t="s">
        <v>896</v>
      </c>
      <c r="B932" s="46">
        <v>0</v>
      </c>
    </row>
    <row r="933" spans="1:2" ht="17.100000000000001" customHeight="1">
      <c r="A933" s="44" t="s">
        <v>897</v>
      </c>
      <c r="B933" s="46">
        <v>0</v>
      </c>
    </row>
    <row r="934" spans="1:2" ht="17.100000000000001" customHeight="1">
      <c r="A934" s="44" t="s">
        <v>1483</v>
      </c>
      <c r="B934" s="46">
        <v>0</v>
      </c>
    </row>
    <row r="935" spans="1:2" ht="17.100000000000001" customHeight="1">
      <c r="A935" s="44" t="s">
        <v>1484</v>
      </c>
      <c r="B935" s="46">
        <v>0</v>
      </c>
    </row>
    <row r="936" spans="1:2" ht="17.100000000000001" customHeight="1">
      <c r="A936" s="44" t="s">
        <v>1485</v>
      </c>
      <c r="B936" s="46">
        <v>0</v>
      </c>
    </row>
    <row r="937" spans="1:2" ht="17.100000000000001" customHeight="1">
      <c r="A937" s="44" t="s">
        <v>1486</v>
      </c>
      <c r="B937" s="46">
        <v>0</v>
      </c>
    </row>
    <row r="938" spans="1:2" ht="17.100000000000001" customHeight="1">
      <c r="A938" s="44" t="s">
        <v>1487</v>
      </c>
      <c r="B938" s="46">
        <v>0</v>
      </c>
    </row>
    <row r="939" spans="1:2" ht="17.100000000000001" customHeight="1">
      <c r="A939" s="44" t="s">
        <v>1488</v>
      </c>
      <c r="B939" s="46">
        <v>0</v>
      </c>
    </row>
    <row r="940" spans="1:2" ht="17.100000000000001" customHeight="1">
      <c r="A940" s="44" t="s">
        <v>1489</v>
      </c>
      <c r="B940" s="46">
        <v>0</v>
      </c>
    </row>
    <row r="941" spans="1:2" ht="17.100000000000001" customHeight="1">
      <c r="A941" s="44" t="s">
        <v>323</v>
      </c>
      <c r="B941" s="46">
        <v>5688</v>
      </c>
    </row>
    <row r="942" spans="1:2" ht="17.100000000000001" customHeight="1">
      <c r="A942" s="44" t="s">
        <v>895</v>
      </c>
      <c r="B942" s="46">
        <v>0</v>
      </c>
    </row>
    <row r="943" spans="1:2" ht="17.100000000000001" customHeight="1">
      <c r="A943" s="44" t="s">
        <v>896</v>
      </c>
      <c r="B943" s="46">
        <v>0</v>
      </c>
    </row>
    <row r="944" spans="1:2" ht="17.100000000000001" customHeight="1">
      <c r="A944" s="44" t="s">
        <v>897</v>
      </c>
      <c r="B944" s="46">
        <v>0</v>
      </c>
    </row>
    <row r="945" spans="1:2" ht="17.100000000000001" customHeight="1">
      <c r="A945" s="44" t="s">
        <v>1490</v>
      </c>
      <c r="B945" s="46">
        <v>0</v>
      </c>
    </row>
    <row r="946" spans="1:2" ht="17.100000000000001" customHeight="1">
      <c r="A946" s="44" t="s">
        <v>1491</v>
      </c>
      <c r="B946" s="46">
        <v>0</v>
      </c>
    </row>
    <row r="947" spans="1:2" ht="17.100000000000001" customHeight="1">
      <c r="A947" s="44" t="s">
        <v>1492</v>
      </c>
      <c r="B947" s="46">
        <v>0</v>
      </c>
    </row>
    <row r="948" spans="1:2" ht="17.100000000000001" customHeight="1">
      <c r="A948" s="44" t="s">
        <v>1493</v>
      </c>
      <c r="B948" s="46">
        <v>0</v>
      </c>
    </row>
    <row r="949" spans="1:2" ht="17.100000000000001" customHeight="1">
      <c r="A949" s="44" t="s">
        <v>1494</v>
      </c>
      <c r="B949" s="46">
        <v>0</v>
      </c>
    </row>
    <row r="950" spans="1:2" ht="17.100000000000001" customHeight="1">
      <c r="A950" s="44" t="s">
        <v>1495</v>
      </c>
      <c r="B950" s="46">
        <v>140</v>
      </c>
    </row>
    <row r="951" spans="1:2" ht="17.100000000000001" customHeight="1">
      <c r="A951" s="44" t="s">
        <v>1496</v>
      </c>
      <c r="B951" s="46">
        <v>5548</v>
      </c>
    </row>
    <row r="952" spans="1:2" ht="17.100000000000001" customHeight="1">
      <c r="A952" s="44" t="s">
        <v>324</v>
      </c>
      <c r="B952" s="46">
        <v>0</v>
      </c>
    </row>
    <row r="953" spans="1:2" ht="17.100000000000001" customHeight="1">
      <c r="A953" s="44" t="s">
        <v>1140</v>
      </c>
      <c r="B953" s="46">
        <v>0</v>
      </c>
    </row>
    <row r="954" spans="1:2" ht="17.100000000000001" customHeight="1">
      <c r="A954" s="44" t="s">
        <v>1497</v>
      </c>
      <c r="B954" s="46">
        <v>0</v>
      </c>
    </row>
    <row r="955" spans="1:2" ht="17.100000000000001" customHeight="1">
      <c r="A955" s="44" t="s">
        <v>1498</v>
      </c>
      <c r="B955" s="46">
        <v>0</v>
      </c>
    </row>
    <row r="956" spans="1:2" ht="17.100000000000001" customHeight="1">
      <c r="A956" s="44" t="s">
        <v>1499</v>
      </c>
      <c r="B956" s="46">
        <v>0</v>
      </c>
    </row>
    <row r="957" spans="1:2" ht="17.100000000000001" customHeight="1">
      <c r="A957" s="44" t="s">
        <v>1500</v>
      </c>
      <c r="B957" s="46">
        <v>0</v>
      </c>
    </row>
    <row r="958" spans="1:2" ht="17.100000000000001" customHeight="1">
      <c r="A958" s="44" t="s">
        <v>325</v>
      </c>
      <c r="B958" s="46">
        <v>0</v>
      </c>
    </row>
    <row r="959" spans="1:2" ht="17.100000000000001" customHeight="1">
      <c r="A959" s="44" t="s">
        <v>1501</v>
      </c>
      <c r="B959" s="46">
        <v>0</v>
      </c>
    </row>
    <row r="960" spans="1:2" ht="17.100000000000001" customHeight="1">
      <c r="A960" s="44" t="s">
        <v>1502</v>
      </c>
      <c r="B960" s="46">
        <v>0</v>
      </c>
    </row>
    <row r="961" spans="1:2" ht="17.100000000000001" customHeight="1">
      <c r="A961" s="44" t="s">
        <v>1503</v>
      </c>
      <c r="B961" s="46">
        <v>0</v>
      </c>
    </row>
    <row r="962" spans="1:2" ht="17.100000000000001" customHeight="1">
      <c r="A962" s="44" t="s">
        <v>1504</v>
      </c>
      <c r="B962" s="46">
        <v>0</v>
      </c>
    </row>
    <row r="963" spans="1:2" ht="17.100000000000001" customHeight="1">
      <c r="A963" s="44" t="s">
        <v>1505</v>
      </c>
      <c r="B963" s="46">
        <v>0</v>
      </c>
    </row>
    <row r="964" spans="1:2" ht="17.100000000000001" customHeight="1">
      <c r="A964" s="44" t="s">
        <v>1506</v>
      </c>
      <c r="B964" s="46">
        <v>0</v>
      </c>
    </row>
    <row r="965" spans="1:2" ht="17.100000000000001" customHeight="1">
      <c r="A965" s="44" t="s">
        <v>326</v>
      </c>
      <c r="B965" s="46">
        <v>3889</v>
      </c>
    </row>
    <row r="966" spans="1:2" ht="17.100000000000001" customHeight="1">
      <c r="A966" s="44" t="s">
        <v>1507</v>
      </c>
      <c r="B966" s="46">
        <v>0</v>
      </c>
    </row>
    <row r="967" spans="1:2" ht="17.100000000000001" customHeight="1">
      <c r="A967" s="44" t="s">
        <v>1508</v>
      </c>
      <c r="B967" s="46">
        <v>0</v>
      </c>
    </row>
    <row r="968" spans="1:2" ht="17.100000000000001" customHeight="1">
      <c r="A968" s="44" t="s">
        <v>1509</v>
      </c>
      <c r="B968" s="46">
        <v>0</v>
      </c>
    </row>
    <row r="969" spans="1:2" ht="17.100000000000001" customHeight="1">
      <c r="A969" s="44" t="s">
        <v>1510</v>
      </c>
      <c r="B969" s="46">
        <v>39</v>
      </c>
    </row>
    <row r="970" spans="1:2" ht="17.100000000000001" customHeight="1">
      <c r="A970" s="44" t="s">
        <v>1511</v>
      </c>
      <c r="B970" s="46">
        <v>0</v>
      </c>
    </row>
    <row r="971" spans="1:2" ht="17.100000000000001" customHeight="1">
      <c r="A971" s="44" t="s">
        <v>1512</v>
      </c>
      <c r="B971" s="46">
        <v>3850</v>
      </c>
    </row>
    <row r="972" spans="1:2" ht="17.100000000000001" customHeight="1">
      <c r="A972" s="44" t="s">
        <v>327</v>
      </c>
      <c r="B972" s="46">
        <v>0</v>
      </c>
    </row>
    <row r="973" spans="1:2" ht="17.100000000000001" customHeight="1">
      <c r="A973" s="44" t="s">
        <v>1513</v>
      </c>
      <c r="B973" s="46">
        <v>0</v>
      </c>
    </row>
    <row r="974" spans="1:2" ht="17.100000000000001" customHeight="1">
      <c r="A974" s="44" t="s">
        <v>1514</v>
      </c>
      <c r="B974" s="46">
        <v>0</v>
      </c>
    </row>
    <row r="975" spans="1:2" ht="17.100000000000001" customHeight="1">
      <c r="A975" s="44" t="s">
        <v>1515</v>
      </c>
      <c r="B975" s="46">
        <v>0</v>
      </c>
    </row>
    <row r="976" spans="1:2" ht="17.100000000000001" customHeight="1">
      <c r="A976" s="44" t="s">
        <v>1516</v>
      </c>
      <c r="B976" s="46">
        <v>0</v>
      </c>
    </row>
    <row r="977" spans="1:2" ht="17.100000000000001" customHeight="1">
      <c r="A977" s="44" t="s">
        <v>1517</v>
      </c>
      <c r="B977" s="46">
        <v>0</v>
      </c>
    </row>
    <row r="978" spans="1:2" ht="17.100000000000001" customHeight="1">
      <c r="A978" s="44" t="s">
        <v>329</v>
      </c>
      <c r="B978" s="46">
        <v>29000</v>
      </c>
    </row>
    <row r="979" spans="1:2" ht="17.100000000000001" customHeight="1">
      <c r="A979" s="44" t="s">
        <v>330</v>
      </c>
      <c r="B979" s="46">
        <v>9987</v>
      </c>
    </row>
    <row r="980" spans="1:2" ht="17.100000000000001" customHeight="1">
      <c r="A980" s="44" t="s">
        <v>895</v>
      </c>
      <c r="B980" s="46">
        <v>310</v>
      </c>
    </row>
    <row r="981" spans="1:2" ht="17.100000000000001" customHeight="1">
      <c r="A981" s="44" t="s">
        <v>896</v>
      </c>
      <c r="B981" s="46">
        <v>39</v>
      </c>
    </row>
    <row r="982" spans="1:2" ht="17.100000000000001" customHeight="1">
      <c r="A982" s="44" t="s">
        <v>897</v>
      </c>
      <c r="B982" s="46">
        <v>12</v>
      </c>
    </row>
    <row r="983" spans="1:2" ht="17.100000000000001" customHeight="1">
      <c r="A983" s="44" t="s">
        <v>1518</v>
      </c>
      <c r="B983" s="46">
        <v>5346</v>
      </c>
    </row>
    <row r="984" spans="1:2" ht="17.100000000000001" customHeight="1">
      <c r="A984" s="44" t="s">
        <v>1519</v>
      </c>
      <c r="B984" s="46">
        <v>72</v>
      </c>
    </row>
    <row r="985" spans="1:2" ht="17.100000000000001" customHeight="1">
      <c r="A985" s="44" t="s">
        <v>1520</v>
      </c>
      <c r="B985" s="46">
        <v>0</v>
      </c>
    </row>
    <row r="986" spans="1:2" ht="17.100000000000001" customHeight="1">
      <c r="A986" s="44" t="s">
        <v>1521</v>
      </c>
      <c r="B986" s="46">
        <v>0</v>
      </c>
    </row>
    <row r="987" spans="1:2" ht="17.100000000000001" customHeight="1">
      <c r="A987" s="44" t="s">
        <v>1522</v>
      </c>
      <c r="B987" s="46">
        <v>0</v>
      </c>
    </row>
    <row r="988" spans="1:2" ht="17.100000000000001" customHeight="1">
      <c r="A988" s="44" t="s">
        <v>1523</v>
      </c>
      <c r="B988" s="46">
        <v>1870</v>
      </c>
    </row>
    <row r="989" spans="1:2" ht="17.100000000000001" customHeight="1">
      <c r="A989" s="44" t="s">
        <v>1524</v>
      </c>
      <c r="B989" s="46">
        <v>0</v>
      </c>
    </row>
    <row r="990" spans="1:2" ht="17.100000000000001" customHeight="1">
      <c r="A990" s="44" t="s">
        <v>1525</v>
      </c>
      <c r="B990" s="46">
        <v>0</v>
      </c>
    </row>
    <row r="991" spans="1:2" ht="17.100000000000001" customHeight="1">
      <c r="A991" s="44" t="s">
        <v>1526</v>
      </c>
      <c r="B991" s="46">
        <v>0</v>
      </c>
    </row>
    <row r="992" spans="1:2" ht="17.100000000000001" customHeight="1">
      <c r="A992" s="44" t="s">
        <v>1527</v>
      </c>
      <c r="B992" s="46">
        <v>0</v>
      </c>
    </row>
    <row r="993" spans="1:2" ht="17.100000000000001" customHeight="1">
      <c r="A993" s="44" t="s">
        <v>1528</v>
      </c>
      <c r="B993" s="46">
        <v>0</v>
      </c>
    </row>
    <row r="994" spans="1:2" ht="17.100000000000001" customHeight="1">
      <c r="A994" s="44" t="s">
        <v>1529</v>
      </c>
      <c r="B994" s="46">
        <v>0</v>
      </c>
    </row>
    <row r="995" spans="1:2" ht="17.100000000000001" customHeight="1">
      <c r="A995" s="44" t="s">
        <v>1530</v>
      </c>
      <c r="B995" s="46">
        <v>0</v>
      </c>
    </row>
    <row r="996" spans="1:2" ht="17.100000000000001" customHeight="1">
      <c r="A996" s="44" t="s">
        <v>1531</v>
      </c>
      <c r="B996" s="46">
        <v>0</v>
      </c>
    </row>
    <row r="997" spans="1:2" ht="17.100000000000001" customHeight="1">
      <c r="A997" s="44" t="s">
        <v>1532</v>
      </c>
      <c r="B997" s="46">
        <v>0</v>
      </c>
    </row>
    <row r="998" spans="1:2" ht="17.100000000000001" customHeight="1">
      <c r="A998" s="44" t="s">
        <v>1533</v>
      </c>
      <c r="B998" s="46">
        <v>0</v>
      </c>
    </row>
    <row r="999" spans="1:2" ht="17.100000000000001" customHeight="1">
      <c r="A999" s="44" t="s">
        <v>1534</v>
      </c>
      <c r="B999" s="46">
        <v>0</v>
      </c>
    </row>
    <row r="1000" spans="1:2" ht="17.100000000000001" customHeight="1">
      <c r="A1000" s="44" t="s">
        <v>1535</v>
      </c>
      <c r="B1000" s="46">
        <v>0</v>
      </c>
    </row>
    <row r="1001" spans="1:2" ht="17.100000000000001" customHeight="1">
      <c r="A1001" s="44" t="s">
        <v>1536</v>
      </c>
      <c r="B1001" s="46">
        <v>2338</v>
      </c>
    </row>
    <row r="1002" spans="1:2" ht="17.100000000000001" customHeight="1">
      <c r="A1002" s="44" t="s">
        <v>331</v>
      </c>
      <c r="B1002" s="46">
        <v>10</v>
      </c>
    </row>
    <row r="1003" spans="1:2" ht="17.100000000000001" customHeight="1">
      <c r="A1003" s="44" t="s">
        <v>895</v>
      </c>
      <c r="B1003" s="46">
        <v>0</v>
      </c>
    </row>
    <row r="1004" spans="1:2" ht="17.100000000000001" customHeight="1">
      <c r="A1004" s="44" t="s">
        <v>896</v>
      </c>
      <c r="B1004" s="46">
        <v>0</v>
      </c>
    </row>
    <row r="1005" spans="1:2" ht="17.100000000000001" customHeight="1">
      <c r="A1005" s="44" t="s">
        <v>897</v>
      </c>
      <c r="B1005" s="46">
        <v>0</v>
      </c>
    </row>
    <row r="1006" spans="1:2" ht="17.100000000000001" customHeight="1">
      <c r="A1006" s="44" t="s">
        <v>1537</v>
      </c>
      <c r="B1006" s="46">
        <v>0</v>
      </c>
    </row>
    <row r="1007" spans="1:2" ht="17.100000000000001" customHeight="1">
      <c r="A1007" s="44" t="s">
        <v>1538</v>
      </c>
      <c r="B1007" s="46">
        <v>0</v>
      </c>
    </row>
    <row r="1008" spans="1:2" ht="17.100000000000001" customHeight="1">
      <c r="A1008" s="44" t="s">
        <v>1539</v>
      </c>
      <c r="B1008" s="46">
        <v>10</v>
      </c>
    </row>
    <row r="1009" spans="1:2" ht="17.100000000000001" customHeight="1">
      <c r="A1009" s="44" t="s">
        <v>1540</v>
      </c>
      <c r="B1009" s="46">
        <v>0</v>
      </c>
    </row>
    <row r="1010" spans="1:2" ht="17.100000000000001" customHeight="1">
      <c r="A1010" s="44" t="s">
        <v>1541</v>
      </c>
      <c r="B1010" s="46">
        <v>0</v>
      </c>
    </row>
    <row r="1011" spans="1:2" ht="17.100000000000001" customHeight="1">
      <c r="A1011" s="44" t="s">
        <v>1542</v>
      </c>
      <c r="B1011" s="46">
        <v>0</v>
      </c>
    </row>
    <row r="1012" spans="1:2" ht="17.100000000000001" customHeight="1">
      <c r="A1012" s="44" t="s">
        <v>332</v>
      </c>
      <c r="B1012" s="46">
        <v>15903</v>
      </c>
    </row>
    <row r="1013" spans="1:2" ht="17.100000000000001" customHeight="1">
      <c r="A1013" s="44" t="s">
        <v>895</v>
      </c>
      <c r="B1013" s="46">
        <v>0</v>
      </c>
    </row>
    <row r="1014" spans="1:2" ht="17.100000000000001" customHeight="1">
      <c r="A1014" s="44" t="s">
        <v>896</v>
      </c>
      <c r="B1014" s="46">
        <v>0</v>
      </c>
    </row>
    <row r="1015" spans="1:2" ht="17.100000000000001" customHeight="1">
      <c r="A1015" s="44" t="s">
        <v>897</v>
      </c>
      <c r="B1015" s="46">
        <v>0</v>
      </c>
    </row>
    <row r="1016" spans="1:2" ht="17.100000000000001" customHeight="1">
      <c r="A1016" s="44" t="s">
        <v>1543</v>
      </c>
      <c r="B1016" s="46">
        <v>903</v>
      </c>
    </row>
    <row r="1017" spans="1:2" ht="17.100000000000001" customHeight="1">
      <c r="A1017" s="44" t="s">
        <v>1544</v>
      </c>
      <c r="B1017" s="46">
        <v>0</v>
      </c>
    </row>
    <row r="1018" spans="1:2" ht="17.100000000000001" customHeight="1">
      <c r="A1018" s="44" t="s">
        <v>1545</v>
      </c>
      <c r="B1018" s="46">
        <v>0</v>
      </c>
    </row>
    <row r="1019" spans="1:2" ht="17.100000000000001" customHeight="1">
      <c r="A1019" s="44" t="s">
        <v>1546</v>
      </c>
      <c r="B1019" s="46">
        <v>0</v>
      </c>
    </row>
    <row r="1020" spans="1:2" ht="17.100000000000001" customHeight="1">
      <c r="A1020" s="44" t="s">
        <v>1547</v>
      </c>
      <c r="B1020" s="46">
        <v>0</v>
      </c>
    </row>
    <row r="1021" spans="1:2" ht="17.100000000000001" customHeight="1">
      <c r="A1021" s="44" t="s">
        <v>1548</v>
      </c>
      <c r="B1021" s="46">
        <v>15000</v>
      </c>
    </row>
    <row r="1022" spans="1:2" ht="17.100000000000001" customHeight="1">
      <c r="A1022" s="44" t="s">
        <v>333</v>
      </c>
      <c r="B1022" s="46">
        <v>1039</v>
      </c>
    </row>
    <row r="1023" spans="1:2" ht="17.100000000000001" customHeight="1">
      <c r="A1023" s="44" t="s">
        <v>1549</v>
      </c>
      <c r="B1023" s="46">
        <v>88</v>
      </c>
    </row>
    <row r="1024" spans="1:2" ht="17.100000000000001" customHeight="1">
      <c r="A1024" s="44" t="s">
        <v>1550</v>
      </c>
      <c r="B1024" s="46">
        <v>0</v>
      </c>
    </row>
    <row r="1025" spans="1:2" ht="17.100000000000001" customHeight="1">
      <c r="A1025" s="44" t="s">
        <v>1551</v>
      </c>
      <c r="B1025" s="46">
        <v>947</v>
      </c>
    </row>
    <row r="1026" spans="1:2" ht="17.100000000000001" customHeight="1">
      <c r="A1026" s="44" t="s">
        <v>1552</v>
      </c>
      <c r="B1026" s="46">
        <v>4</v>
      </c>
    </row>
    <row r="1027" spans="1:2" ht="17.100000000000001" customHeight="1">
      <c r="A1027" s="44" t="s">
        <v>334</v>
      </c>
      <c r="B1027" s="46">
        <v>0</v>
      </c>
    </row>
    <row r="1028" spans="1:2" ht="17.100000000000001" customHeight="1">
      <c r="A1028" s="44" t="s">
        <v>895</v>
      </c>
      <c r="B1028" s="46">
        <v>0</v>
      </c>
    </row>
    <row r="1029" spans="1:2" ht="17.100000000000001" customHeight="1">
      <c r="A1029" s="44" t="s">
        <v>896</v>
      </c>
      <c r="B1029" s="46">
        <v>0</v>
      </c>
    </row>
    <row r="1030" spans="1:2" ht="17.100000000000001" customHeight="1">
      <c r="A1030" s="44" t="s">
        <v>897</v>
      </c>
      <c r="B1030" s="46">
        <v>0</v>
      </c>
    </row>
    <row r="1031" spans="1:2" ht="17.100000000000001" customHeight="1">
      <c r="A1031" s="44" t="s">
        <v>1541</v>
      </c>
      <c r="B1031" s="46">
        <v>0</v>
      </c>
    </row>
    <row r="1032" spans="1:2" ht="17.100000000000001" customHeight="1">
      <c r="A1032" s="44" t="s">
        <v>1553</v>
      </c>
      <c r="B1032" s="46">
        <v>0</v>
      </c>
    </row>
    <row r="1033" spans="1:2" ht="17.100000000000001" customHeight="1">
      <c r="A1033" s="44" t="s">
        <v>1554</v>
      </c>
      <c r="B1033" s="46">
        <v>0</v>
      </c>
    </row>
    <row r="1034" spans="1:2" ht="17.100000000000001" customHeight="1">
      <c r="A1034" s="44" t="s">
        <v>335</v>
      </c>
      <c r="B1034" s="46">
        <v>0</v>
      </c>
    </row>
    <row r="1035" spans="1:2" ht="17.100000000000001" customHeight="1">
      <c r="A1035" s="44" t="s">
        <v>1555</v>
      </c>
      <c r="B1035" s="46">
        <v>0</v>
      </c>
    </row>
    <row r="1036" spans="1:2" ht="17.100000000000001" customHeight="1">
      <c r="A1036" s="44" t="s">
        <v>1556</v>
      </c>
      <c r="B1036" s="46">
        <v>0</v>
      </c>
    </row>
    <row r="1037" spans="1:2" ht="17.100000000000001" customHeight="1">
      <c r="A1037" s="44" t="s">
        <v>1557</v>
      </c>
      <c r="B1037" s="46">
        <v>0</v>
      </c>
    </row>
    <row r="1038" spans="1:2" ht="17.100000000000001" customHeight="1">
      <c r="A1038" s="44" t="s">
        <v>1558</v>
      </c>
      <c r="B1038" s="46">
        <v>0</v>
      </c>
    </row>
    <row r="1039" spans="1:2" ht="17.100000000000001" customHeight="1">
      <c r="A1039" s="44" t="s">
        <v>1559</v>
      </c>
      <c r="B1039" s="46">
        <v>2061</v>
      </c>
    </row>
    <row r="1040" spans="1:2" ht="17.100000000000001" customHeight="1">
      <c r="A1040" s="44" t="s">
        <v>1560</v>
      </c>
      <c r="B1040" s="46">
        <v>2061</v>
      </c>
    </row>
    <row r="1041" spans="1:2" ht="17.100000000000001" customHeight="1">
      <c r="A1041" s="44" t="s">
        <v>1561</v>
      </c>
      <c r="B1041" s="46">
        <v>0</v>
      </c>
    </row>
    <row r="1042" spans="1:2" ht="17.100000000000001" customHeight="1">
      <c r="A1042" s="44" t="s">
        <v>337</v>
      </c>
      <c r="B1042" s="46">
        <v>13872</v>
      </c>
    </row>
    <row r="1043" spans="1:2" ht="17.100000000000001" customHeight="1">
      <c r="A1043" s="44" t="s">
        <v>338</v>
      </c>
      <c r="B1043" s="46">
        <v>0</v>
      </c>
    </row>
    <row r="1044" spans="1:2" ht="17.100000000000001" customHeight="1">
      <c r="A1044" s="44" t="s">
        <v>895</v>
      </c>
      <c r="B1044" s="46">
        <v>0</v>
      </c>
    </row>
    <row r="1045" spans="1:2" ht="17.100000000000001" customHeight="1">
      <c r="A1045" s="44" t="s">
        <v>896</v>
      </c>
      <c r="B1045" s="46">
        <v>0</v>
      </c>
    </row>
    <row r="1046" spans="1:2" ht="17.100000000000001" customHeight="1">
      <c r="A1046" s="44" t="s">
        <v>897</v>
      </c>
      <c r="B1046" s="46">
        <v>0</v>
      </c>
    </row>
    <row r="1047" spans="1:2" ht="17.100000000000001" customHeight="1">
      <c r="A1047" s="44" t="s">
        <v>1562</v>
      </c>
      <c r="B1047" s="46">
        <v>0</v>
      </c>
    </row>
    <row r="1048" spans="1:2" ht="17.100000000000001" customHeight="1">
      <c r="A1048" s="44" t="s">
        <v>1563</v>
      </c>
      <c r="B1048" s="46">
        <v>0</v>
      </c>
    </row>
    <row r="1049" spans="1:2" ht="17.100000000000001" customHeight="1">
      <c r="A1049" s="44" t="s">
        <v>1564</v>
      </c>
      <c r="B1049" s="46">
        <v>0</v>
      </c>
    </row>
    <row r="1050" spans="1:2" ht="17.100000000000001" customHeight="1">
      <c r="A1050" s="44" t="s">
        <v>1565</v>
      </c>
      <c r="B1050" s="46">
        <v>0</v>
      </c>
    </row>
    <row r="1051" spans="1:2" ht="17.100000000000001" customHeight="1">
      <c r="A1051" s="44" t="s">
        <v>1566</v>
      </c>
      <c r="B1051" s="46">
        <v>0</v>
      </c>
    </row>
    <row r="1052" spans="1:2" ht="17.100000000000001" customHeight="1">
      <c r="A1052" s="44" t="s">
        <v>1567</v>
      </c>
      <c r="B1052" s="46">
        <v>0</v>
      </c>
    </row>
    <row r="1053" spans="1:2" ht="17.100000000000001" customHeight="1">
      <c r="A1053" s="44" t="s">
        <v>339</v>
      </c>
      <c r="B1053" s="46">
        <v>816</v>
      </c>
    </row>
    <row r="1054" spans="1:2" ht="17.100000000000001" customHeight="1">
      <c r="A1054" s="44" t="s">
        <v>895</v>
      </c>
      <c r="B1054" s="46">
        <v>271</v>
      </c>
    </row>
    <row r="1055" spans="1:2" ht="17.100000000000001" customHeight="1">
      <c r="A1055" s="44" t="s">
        <v>896</v>
      </c>
      <c r="B1055" s="46">
        <v>373</v>
      </c>
    </row>
    <row r="1056" spans="1:2" ht="17.100000000000001" customHeight="1">
      <c r="A1056" s="44" t="s">
        <v>897</v>
      </c>
      <c r="B1056" s="46">
        <v>0</v>
      </c>
    </row>
    <row r="1057" spans="1:2" ht="17.100000000000001" customHeight="1">
      <c r="A1057" s="44" t="s">
        <v>1568</v>
      </c>
      <c r="B1057" s="46">
        <v>0</v>
      </c>
    </row>
    <row r="1058" spans="1:2" ht="17.100000000000001" customHeight="1">
      <c r="A1058" s="44" t="s">
        <v>1569</v>
      </c>
      <c r="B1058" s="46">
        <v>0</v>
      </c>
    </row>
    <row r="1059" spans="1:2" ht="17.100000000000001" customHeight="1">
      <c r="A1059" s="44" t="s">
        <v>1570</v>
      </c>
      <c r="B1059" s="46">
        <v>0</v>
      </c>
    </row>
    <row r="1060" spans="1:2" ht="17.100000000000001" customHeight="1">
      <c r="A1060" s="44" t="s">
        <v>1571</v>
      </c>
      <c r="B1060" s="46">
        <v>0</v>
      </c>
    </row>
    <row r="1061" spans="1:2" ht="17.100000000000001" customHeight="1">
      <c r="A1061" s="44" t="s">
        <v>1572</v>
      </c>
      <c r="B1061" s="46">
        <v>0</v>
      </c>
    </row>
    <row r="1062" spans="1:2" ht="17.100000000000001" customHeight="1">
      <c r="A1062" s="44" t="s">
        <v>1573</v>
      </c>
      <c r="B1062" s="46">
        <v>0</v>
      </c>
    </row>
    <row r="1063" spans="1:2" ht="17.100000000000001" customHeight="1">
      <c r="A1063" s="44" t="s">
        <v>1574</v>
      </c>
      <c r="B1063" s="46">
        <v>0</v>
      </c>
    </row>
    <row r="1064" spans="1:2" ht="17.100000000000001" customHeight="1">
      <c r="A1064" s="44" t="s">
        <v>1575</v>
      </c>
      <c r="B1064" s="46">
        <v>0</v>
      </c>
    </row>
    <row r="1065" spans="1:2" ht="17.100000000000001" customHeight="1">
      <c r="A1065" s="44" t="s">
        <v>1576</v>
      </c>
      <c r="B1065" s="46">
        <v>0</v>
      </c>
    </row>
    <row r="1066" spans="1:2" ht="17.100000000000001" customHeight="1">
      <c r="A1066" s="44" t="s">
        <v>1577</v>
      </c>
      <c r="B1066" s="46">
        <v>0</v>
      </c>
    </row>
    <row r="1067" spans="1:2" ht="17.100000000000001" customHeight="1">
      <c r="A1067" s="44" t="s">
        <v>1578</v>
      </c>
      <c r="B1067" s="46">
        <v>0</v>
      </c>
    </row>
    <row r="1068" spans="1:2" ht="17.100000000000001" customHeight="1">
      <c r="A1068" s="44" t="s">
        <v>1579</v>
      </c>
      <c r="B1068" s="46">
        <v>172</v>
      </c>
    </row>
    <row r="1069" spans="1:2" ht="17.100000000000001" customHeight="1">
      <c r="A1069" s="44" t="s">
        <v>340</v>
      </c>
      <c r="B1069" s="46">
        <v>0</v>
      </c>
    </row>
    <row r="1070" spans="1:2" ht="17.100000000000001" customHeight="1">
      <c r="A1070" s="44" t="s">
        <v>895</v>
      </c>
      <c r="B1070" s="46">
        <v>0</v>
      </c>
    </row>
    <row r="1071" spans="1:2" ht="17.100000000000001" customHeight="1">
      <c r="A1071" s="44" t="s">
        <v>896</v>
      </c>
      <c r="B1071" s="46">
        <v>0</v>
      </c>
    </row>
    <row r="1072" spans="1:2" ht="17.100000000000001" customHeight="1">
      <c r="A1072" s="44" t="s">
        <v>897</v>
      </c>
      <c r="B1072" s="46">
        <v>0</v>
      </c>
    </row>
    <row r="1073" spans="1:2" ht="17.100000000000001" customHeight="1">
      <c r="A1073" s="44" t="s">
        <v>1580</v>
      </c>
      <c r="B1073" s="46">
        <v>0</v>
      </c>
    </row>
    <row r="1074" spans="1:2" ht="17.100000000000001" customHeight="1">
      <c r="A1074" s="44" t="s">
        <v>341</v>
      </c>
      <c r="B1074" s="46">
        <v>1626</v>
      </c>
    </row>
    <row r="1075" spans="1:2" ht="17.100000000000001" customHeight="1">
      <c r="A1075" s="44" t="s">
        <v>895</v>
      </c>
      <c r="B1075" s="46">
        <v>666</v>
      </c>
    </row>
    <row r="1076" spans="1:2" ht="17.100000000000001" customHeight="1">
      <c r="A1076" s="44" t="s">
        <v>896</v>
      </c>
      <c r="B1076" s="46">
        <v>149</v>
      </c>
    </row>
    <row r="1077" spans="1:2" ht="17.100000000000001" customHeight="1">
      <c r="A1077" s="44" t="s">
        <v>897</v>
      </c>
      <c r="B1077" s="46">
        <v>0</v>
      </c>
    </row>
    <row r="1078" spans="1:2" ht="17.100000000000001" customHeight="1">
      <c r="A1078" s="44" t="s">
        <v>1581</v>
      </c>
      <c r="B1078" s="46">
        <v>0</v>
      </c>
    </row>
    <row r="1079" spans="1:2" ht="17.100000000000001" customHeight="1">
      <c r="A1079" s="44" t="s">
        <v>1582</v>
      </c>
      <c r="B1079" s="46">
        <v>0</v>
      </c>
    </row>
    <row r="1080" spans="1:2" ht="17.100000000000001" customHeight="1">
      <c r="A1080" s="44" t="s">
        <v>1583</v>
      </c>
      <c r="B1080" s="46">
        <v>0</v>
      </c>
    </row>
    <row r="1081" spans="1:2" ht="17.100000000000001" customHeight="1">
      <c r="A1081" s="44" t="s">
        <v>1584</v>
      </c>
      <c r="B1081" s="46">
        <v>0</v>
      </c>
    </row>
    <row r="1082" spans="1:2" ht="17.100000000000001" customHeight="1">
      <c r="A1082" s="44" t="s">
        <v>1585</v>
      </c>
      <c r="B1082" s="46">
        <v>0</v>
      </c>
    </row>
    <row r="1083" spans="1:2" ht="17.100000000000001" customHeight="1">
      <c r="A1083" s="44" t="s">
        <v>1586</v>
      </c>
      <c r="B1083" s="46">
        <v>0</v>
      </c>
    </row>
    <row r="1084" spans="1:2" ht="17.100000000000001" customHeight="1">
      <c r="A1084" s="44" t="s">
        <v>1587</v>
      </c>
      <c r="B1084" s="46">
        <v>0</v>
      </c>
    </row>
    <row r="1085" spans="1:2" ht="17.100000000000001" customHeight="1">
      <c r="A1085" s="44" t="s">
        <v>1541</v>
      </c>
      <c r="B1085" s="46">
        <v>0</v>
      </c>
    </row>
    <row r="1086" spans="1:2" ht="17.100000000000001" customHeight="1">
      <c r="A1086" s="44" t="s">
        <v>1588</v>
      </c>
      <c r="B1086" s="46">
        <v>0</v>
      </c>
    </row>
    <row r="1087" spans="1:2" ht="17.100000000000001" customHeight="1">
      <c r="A1087" s="44" t="s">
        <v>1589</v>
      </c>
      <c r="B1087" s="46">
        <v>811</v>
      </c>
    </row>
    <row r="1088" spans="1:2" ht="17.100000000000001" customHeight="1">
      <c r="A1088" s="44" t="s">
        <v>342</v>
      </c>
      <c r="B1088" s="46">
        <v>927</v>
      </c>
    </row>
    <row r="1089" spans="1:2" ht="17.100000000000001" customHeight="1">
      <c r="A1089" s="44" t="s">
        <v>895</v>
      </c>
      <c r="B1089" s="46">
        <v>50</v>
      </c>
    </row>
    <row r="1090" spans="1:2" ht="17.100000000000001" customHeight="1">
      <c r="A1090" s="44" t="s">
        <v>896</v>
      </c>
      <c r="B1090" s="46">
        <v>377</v>
      </c>
    </row>
    <row r="1091" spans="1:2" ht="17.100000000000001" customHeight="1">
      <c r="A1091" s="44" t="s">
        <v>897</v>
      </c>
      <c r="B1091" s="46">
        <v>0</v>
      </c>
    </row>
    <row r="1092" spans="1:2" ht="17.25" customHeight="1">
      <c r="A1092" s="44" t="s">
        <v>1590</v>
      </c>
      <c r="B1092" s="46">
        <v>0</v>
      </c>
    </row>
    <row r="1093" spans="1:2" ht="17.100000000000001" customHeight="1">
      <c r="A1093" s="44" t="s">
        <v>1591</v>
      </c>
      <c r="B1093" s="46">
        <v>0</v>
      </c>
    </row>
    <row r="1094" spans="1:2" ht="17.100000000000001" customHeight="1">
      <c r="A1094" s="44" t="s">
        <v>1592</v>
      </c>
      <c r="B1094" s="46">
        <v>500</v>
      </c>
    </row>
    <row r="1095" spans="1:2" ht="17.100000000000001" customHeight="1">
      <c r="A1095" s="44" t="s">
        <v>343</v>
      </c>
      <c r="B1095" s="46">
        <v>10503</v>
      </c>
    </row>
    <row r="1096" spans="1:2" ht="17.100000000000001" customHeight="1">
      <c r="A1096" s="44" t="s">
        <v>895</v>
      </c>
      <c r="B1096" s="46">
        <v>291</v>
      </c>
    </row>
    <row r="1097" spans="1:2" ht="17.100000000000001" customHeight="1">
      <c r="A1097" s="44" t="s">
        <v>896</v>
      </c>
      <c r="B1097" s="46">
        <v>23</v>
      </c>
    </row>
    <row r="1098" spans="1:2" ht="17.100000000000001" customHeight="1">
      <c r="A1098" s="44" t="s">
        <v>897</v>
      </c>
      <c r="B1098" s="46">
        <v>0</v>
      </c>
    </row>
    <row r="1099" spans="1:2" ht="17.100000000000001" customHeight="1">
      <c r="A1099" s="44" t="s">
        <v>1593</v>
      </c>
      <c r="B1099" s="46">
        <v>0</v>
      </c>
    </row>
    <row r="1100" spans="1:2" ht="17.100000000000001" customHeight="1">
      <c r="A1100" s="44" t="s">
        <v>1594</v>
      </c>
      <c r="B1100" s="46">
        <v>49</v>
      </c>
    </row>
    <row r="1101" spans="1:2" ht="17.100000000000001" customHeight="1">
      <c r="A1101" s="44" t="s">
        <v>1595</v>
      </c>
      <c r="B1101" s="46">
        <v>10140</v>
      </c>
    </row>
    <row r="1102" spans="1:2" ht="17.100000000000001" customHeight="1">
      <c r="A1102" s="44" t="s">
        <v>1596</v>
      </c>
      <c r="B1102" s="46">
        <v>0</v>
      </c>
    </row>
    <row r="1103" spans="1:2" ht="17.100000000000001" customHeight="1">
      <c r="A1103" s="44" t="s">
        <v>1597</v>
      </c>
      <c r="B1103" s="46">
        <v>0</v>
      </c>
    </row>
    <row r="1104" spans="1:2" ht="17.100000000000001" customHeight="1">
      <c r="A1104" s="44" t="s">
        <v>1598</v>
      </c>
      <c r="B1104" s="46">
        <v>0</v>
      </c>
    </row>
    <row r="1105" spans="1:2" ht="17.100000000000001" customHeight="1">
      <c r="A1105" s="44" t="s">
        <v>1599</v>
      </c>
      <c r="B1105" s="46">
        <v>0</v>
      </c>
    </row>
    <row r="1106" spans="1:2" ht="17.100000000000001" customHeight="1">
      <c r="A1106" s="44" t="s">
        <v>1600</v>
      </c>
      <c r="B1106" s="46">
        <v>0</v>
      </c>
    </row>
    <row r="1107" spans="1:2" ht="17.100000000000001" customHeight="1">
      <c r="A1107" s="44" t="s">
        <v>1601</v>
      </c>
      <c r="B1107" s="46">
        <v>0</v>
      </c>
    </row>
    <row r="1108" spans="1:2" ht="17.100000000000001" customHeight="1">
      <c r="A1108" s="44" t="s">
        <v>345</v>
      </c>
      <c r="B1108" s="46">
        <v>1152</v>
      </c>
    </row>
    <row r="1109" spans="1:2" ht="17.100000000000001" customHeight="1">
      <c r="A1109" s="44" t="s">
        <v>346</v>
      </c>
      <c r="B1109" s="46">
        <v>1123</v>
      </c>
    </row>
    <row r="1110" spans="1:2" ht="17.100000000000001" customHeight="1">
      <c r="A1110" s="44" t="s">
        <v>895</v>
      </c>
      <c r="B1110" s="46">
        <v>242</v>
      </c>
    </row>
    <row r="1111" spans="1:2" ht="17.100000000000001" customHeight="1">
      <c r="A1111" s="44" t="s">
        <v>896</v>
      </c>
      <c r="B1111" s="46">
        <v>15</v>
      </c>
    </row>
    <row r="1112" spans="1:2" ht="17.100000000000001" customHeight="1">
      <c r="A1112" s="44" t="s">
        <v>897</v>
      </c>
      <c r="B1112" s="46">
        <v>0</v>
      </c>
    </row>
    <row r="1113" spans="1:2" ht="17.100000000000001" customHeight="1">
      <c r="A1113" s="44" t="s">
        <v>1602</v>
      </c>
      <c r="B1113" s="46">
        <v>0</v>
      </c>
    </row>
    <row r="1114" spans="1:2" ht="17.100000000000001" customHeight="1">
      <c r="A1114" s="44" t="s">
        <v>1603</v>
      </c>
      <c r="B1114" s="46">
        <v>0</v>
      </c>
    </row>
    <row r="1115" spans="1:2" ht="17.100000000000001" customHeight="1">
      <c r="A1115" s="44" t="s">
        <v>1604</v>
      </c>
      <c r="B1115" s="46">
        <v>0</v>
      </c>
    </row>
    <row r="1116" spans="1:2" ht="17.100000000000001" customHeight="1">
      <c r="A1116" s="44" t="s">
        <v>1605</v>
      </c>
      <c r="B1116" s="46">
        <v>0</v>
      </c>
    </row>
    <row r="1117" spans="1:2" ht="17.100000000000001" customHeight="1">
      <c r="A1117" s="44" t="s">
        <v>904</v>
      </c>
      <c r="B1117" s="46">
        <v>0</v>
      </c>
    </row>
    <row r="1118" spans="1:2" ht="17.100000000000001" customHeight="1">
      <c r="A1118" s="44" t="s">
        <v>1606</v>
      </c>
      <c r="B1118" s="46">
        <v>866</v>
      </c>
    </row>
    <row r="1119" spans="1:2" ht="17.100000000000001" customHeight="1">
      <c r="A1119" s="44" t="s">
        <v>347</v>
      </c>
      <c r="B1119" s="46">
        <v>29</v>
      </c>
    </row>
    <row r="1120" spans="1:2" ht="17.100000000000001" customHeight="1">
      <c r="A1120" s="44" t="s">
        <v>895</v>
      </c>
      <c r="B1120" s="46">
        <v>0</v>
      </c>
    </row>
    <row r="1121" spans="1:2" ht="17.100000000000001" customHeight="1">
      <c r="A1121" s="44" t="s">
        <v>896</v>
      </c>
      <c r="B1121" s="46">
        <v>0</v>
      </c>
    </row>
    <row r="1122" spans="1:2" ht="17.100000000000001" customHeight="1">
      <c r="A1122" s="44" t="s">
        <v>897</v>
      </c>
      <c r="B1122" s="46">
        <v>0</v>
      </c>
    </row>
    <row r="1123" spans="1:2" ht="17.100000000000001" customHeight="1">
      <c r="A1123" s="44" t="s">
        <v>1607</v>
      </c>
      <c r="B1123" s="46">
        <v>0</v>
      </c>
    </row>
    <row r="1124" spans="1:2" ht="17.100000000000001" customHeight="1">
      <c r="A1124" s="44" t="s">
        <v>1608</v>
      </c>
      <c r="B1124" s="46">
        <v>29</v>
      </c>
    </row>
    <row r="1125" spans="1:2" ht="17.100000000000001" customHeight="1">
      <c r="A1125" s="44" t="s">
        <v>1609</v>
      </c>
      <c r="B1125" s="46">
        <v>0</v>
      </c>
    </row>
    <row r="1126" spans="1:2" ht="17.100000000000001" customHeight="1">
      <c r="A1126" s="44" t="s">
        <v>1610</v>
      </c>
      <c r="B1126" s="46">
        <v>0</v>
      </c>
    </row>
    <row r="1127" spans="1:2" ht="17.100000000000001" customHeight="1">
      <c r="A1127" s="44" t="s">
        <v>1611</v>
      </c>
      <c r="B1127" s="46">
        <v>0</v>
      </c>
    </row>
    <row r="1128" spans="1:2" ht="17.100000000000001" customHeight="1">
      <c r="A1128" s="44" t="s">
        <v>349</v>
      </c>
      <c r="B1128" s="46">
        <v>20611</v>
      </c>
    </row>
    <row r="1129" spans="1:2" ht="17.100000000000001" customHeight="1">
      <c r="A1129" s="44" t="s">
        <v>350</v>
      </c>
      <c r="B1129" s="46">
        <v>17</v>
      </c>
    </row>
    <row r="1130" spans="1:2" ht="17.100000000000001" customHeight="1">
      <c r="A1130" s="44" t="s">
        <v>895</v>
      </c>
      <c r="B1130" s="46">
        <v>17</v>
      </c>
    </row>
    <row r="1131" spans="1:2" ht="17.100000000000001" customHeight="1">
      <c r="A1131" s="44" t="s">
        <v>896</v>
      </c>
      <c r="B1131" s="46">
        <v>0</v>
      </c>
    </row>
    <row r="1132" spans="1:2" ht="17.100000000000001" customHeight="1">
      <c r="A1132" s="44" t="s">
        <v>897</v>
      </c>
      <c r="B1132" s="46">
        <v>0</v>
      </c>
    </row>
    <row r="1133" spans="1:2" ht="17.100000000000001" customHeight="1">
      <c r="A1133" s="44" t="s">
        <v>1612</v>
      </c>
      <c r="B1133" s="46">
        <v>0</v>
      </c>
    </row>
    <row r="1134" spans="1:2" ht="17.100000000000001" customHeight="1">
      <c r="A1134" s="44" t="s">
        <v>904</v>
      </c>
      <c r="B1134" s="46">
        <v>0</v>
      </c>
    </row>
    <row r="1135" spans="1:2" ht="17.100000000000001" customHeight="1">
      <c r="A1135" s="44" t="s">
        <v>1613</v>
      </c>
      <c r="B1135" s="46">
        <v>0</v>
      </c>
    </row>
    <row r="1136" spans="1:2" ht="17.100000000000001" customHeight="1">
      <c r="A1136" s="44" t="s">
        <v>351</v>
      </c>
      <c r="B1136" s="46">
        <v>0</v>
      </c>
    </row>
    <row r="1137" spans="1:2" ht="17.100000000000001" customHeight="1">
      <c r="A1137" s="44" t="s">
        <v>1614</v>
      </c>
      <c r="B1137" s="46">
        <v>0</v>
      </c>
    </row>
    <row r="1138" spans="1:2" ht="17.100000000000001" customHeight="1">
      <c r="A1138" s="44" t="s">
        <v>1615</v>
      </c>
      <c r="B1138" s="46">
        <v>0</v>
      </c>
    </row>
    <row r="1139" spans="1:2" ht="17.100000000000001" customHeight="1">
      <c r="A1139" s="44" t="s">
        <v>1616</v>
      </c>
      <c r="B1139" s="46">
        <v>0</v>
      </c>
    </row>
    <row r="1140" spans="1:2" ht="17.100000000000001" customHeight="1">
      <c r="A1140" s="44" t="s">
        <v>1617</v>
      </c>
      <c r="B1140" s="46">
        <v>0</v>
      </c>
    </row>
    <row r="1141" spans="1:2" ht="17.100000000000001" customHeight="1">
      <c r="A1141" s="44" t="s">
        <v>1618</v>
      </c>
      <c r="B1141" s="46">
        <v>0</v>
      </c>
    </row>
    <row r="1142" spans="1:2" ht="17.100000000000001" customHeight="1">
      <c r="A1142" s="44" t="s">
        <v>1619</v>
      </c>
      <c r="B1142" s="46">
        <v>0</v>
      </c>
    </row>
    <row r="1143" spans="1:2" ht="17.100000000000001" customHeight="1">
      <c r="A1143" s="44" t="s">
        <v>1620</v>
      </c>
      <c r="B1143" s="46">
        <v>0</v>
      </c>
    </row>
    <row r="1144" spans="1:2" ht="17.100000000000001" customHeight="1">
      <c r="A1144" s="44" t="s">
        <v>1621</v>
      </c>
      <c r="B1144" s="46">
        <v>0</v>
      </c>
    </row>
    <row r="1145" spans="1:2" ht="17.100000000000001" customHeight="1">
      <c r="A1145" s="44" t="s">
        <v>1622</v>
      </c>
      <c r="B1145" s="46">
        <v>0</v>
      </c>
    </row>
    <row r="1146" spans="1:2" ht="17.100000000000001" customHeight="1">
      <c r="A1146" s="44" t="s">
        <v>352</v>
      </c>
      <c r="B1146" s="46">
        <v>20309</v>
      </c>
    </row>
    <row r="1147" spans="1:2" ht="17.100000000000001" customHeight="1">
      <c r="A1147" s="44" t="s">
        <v>1623</v>
      </c>
      <c r="B1147" s="46">
        <v>0</v>
      </c>
    </row>
    <row r="1148" spans="1:2" ht="17.100000000000001" customHeight="1">
      <c r="A1148" s="44" t="s">
        <v>1624</v>
      </c>
      <c r="B1148" s="46">
        <v>21</v>
      </c>
    </row>
    <row r="1149" spans="1:2" ht="17.100000000000001" customHeight="1">
      <c r="A1149" s="44" t="s">
        <v>1625</v>
      </c>
      <c r="B1149" s="46">
        <v>20000</v>
      </c>
    </row>
    <row r="1150" spans="1:2" ht="17.100000000000001" customHeight="1">
      <c r="A1150" s="44" t="s">
        <v>1626</v>
      </c>
      <c r="B1150" s="46">
        <v>0</v>
      </c>
    </row>
    <row r="1151" spans="1:2" ht="17.100000000000001" customHeight="1">
      <c r="A1151" s="44" t="s">
        <v>1627</v>
      </c>
      <c r="B1151" s="46">
        <v>288</v>
      </c>
    </row>
    <row r="1152" spans="1:2" ht="17.100000000000001" customHeight="1">
      <c r="A1152" s="44" t="s">
        <v>353</v>
      </c>
      <c r="B1152" s="46">
        <v>0</v>
      </c>
    </row>
    <row r="1153" spans="1:2" ht="17.100000000000001" customHeight="1">
      <c r="A1153" s="44" t="s">
        <v>1628</v>
      </c>
      <c r="B1153" s="46">
        <v>0</v>
      </c>
    </row>
    <row r="1154" spans="1:2" ht="17.100000000000001" customHeight="1">
      <c r="A1154" s="44" t="s">
        <v>1629</v>
      </c>
      <c r="B1154" s="46">
        <v>0</v>
      </c>
    </row>
    <row r="1155" spans="1:2" ht="17.100000000000001" customHeight="1">
      <c r="A1155" s="44" t="s">
        <v>1630</v>
      </c>
      <c r="B1155" s="46">
        <v>285</v>
      </c>
    </row>
    <row r="1156" spans="1:2" ht="17.100000000000001" customHeight="1">
      <c r="A1156" s="44" t="s">
        <v>1631</v>
      </c>
      <c r="B1156" s="46">
        <v>285</v>
      </c>
    </row>
    <row r="1157" spans="1:2" ht="17.100000000000001" customHeight="1">
      <c r="A1157" s="44" t="s">
        <v>137</v>
      </c>
      <c r="B1157" s="46">
        <v>0</v>
      </c>
    </row>
    <row r="1158" spans="1:2" ht="17.100000000000001" customHeight="1">
      <c r="A1158" s="44" t="s">
        <v>355</v>
      </c>
      <c r="B1158" s="46">
        <v>0</v>
      </c>
    </row>
    <row r="1159" spans="1:2" ht="17.100000000000001" customHeight="1">
      <c r="A1159" s="44" t="s">
        <v>356</v>
      </c>
      <c r="B1159" s="46">
        <v>0</v>
      </c>
    </row>
    <row r="1160" spans="1:2" ht="17.100000000000001" customHeight="1">
      <c r="A1160" s="44" t="s">
        <v>357</v>
      </c>
      <c r="B1160" s="46">
        <v>0</v>
      </c>
    </row>
    <row r="1161" spans="1:2" ht="17.100000000000001" customHeight="1">
      <c r="A1161" s="44" t="s">
        <v>358</v>
      </c>
      <c r="B1161" s="46">
        <v>0</v>
      </c>
    </row>
    <row r="1162" spans="1:2" ht="17.100000000000001" customHeight="1">
      <c r="A1162" s="44" t="s">
        <v>359</v>
      </c>
      <c r="B1162" s="46">
        <v>0</v>
      </c>
    </row>
    <row r="1163" spans="1:2" ht="17.100000000000001" customHeight="1">
      <c r="A1163" s="44" t="s">
        <v>319</v>
      </c>
      <c r="B1163" s="46">
        <v>0</v>
      </c>
    </row>
    <row r="1164" spans="1:2" ht="17.100000000000001" customHeight="1">
      <c r="A1164" s="44" t="s">
        <v>360</v>
      </c>
      <c r="B1164" s="46">
        <v>0</v>
      </c>
    </row>
    <row r="1165" spans="1:2" ht="17.100000000000001" customHeight="1">
      <c r="A1165" s="44" t="s">
        <v>361</v>
      </c>
      <c r="B1165" s="46">
        <v>0</v>
      </c>
    </row>
    <row r="1166" spans="1:2" ht="17.100000000000001" customHeight="1">
      <c r="A1166" s="44" t="s">
        <v>362</v>
      </c>
      <c r="B1166" s="46">
        <v>0</v>
      </c>
    </row>
    <row r="1167" spans="1:2" ht="17.100000000000001" customHeight="1">
      <c r="A1167" s="44" t="s">
        <v>363</v>
      </c>
      <c r="B1167" s="46">
        <v>4746</v>
      </c>
    </row>
    <row r="1168" spans="1:2" ht="17.100000000000001" customHeight="1">
      <c r="A1168" s="44" t="s">
        <v>364</v>
      </c>
      <c r="B1168" s="46">
        <v>3106</v>
      </c>
    </row>
    <row r="1169" spans="1:2" ht="17.100000000000001" customHeight="1">
      <c r="A1169" s="44" t="s">
        <v>895</v>
      </c>
      <c r="B1169" s="46">
        <v>617</v>
      </c>
    </row>
    <row r="1170" spans="1:2" ht="17.100000000000001" customHeight="1">
      <c r="A1170" s="44" t="s">
        <v>896</v>
      </c>
      <c r="B1170" s="46">
        <v>-89</v>
      </c>
    </row>
    <row r="1171" spans="1:2" ht="17.100000000000001" customHeight="1">
      <c r="A1171" s="44" t="s">
        <v>897</v>
      </c>
      <c r="B1171" s="46">
        <v>0</v>
      </c>
    </row>
    <row r="1172" spans="1:2" ht="17.100000000000001" customHeight="1">
      <c r="A1172" s="44" t="s">
        <v>1632</v>
      </c>
      <c r="B1172" s="46">
        <v>0</v>
      </c>
    </row>
    <row r="1173" spans="1:2" ht="17.100000000000001" customHeight="1">
      <c r="A1173" s="44" t="s">
        <v>1633</v>
      </c>
      <c r="B1173" s="46">
        <v>442</v>
      </c>
    </row>
    <row r="1174" spans="1:2" ht="17.100000000000001" customHeight="1">
      <c r="A1174" s="44" t="s">
        <v>1634</v>
      </c>
      <c r="B1174" s="46">
        <v>0</v>
      </c>
    </row>
    <row r="1175" spans="1:2" ht="17.100000000000001" customHeight="1">
      <c r="A1175" s="44" t="s">
        <v>1635</v>
      </c>
      <c r="B1175" s="46">
        <v>0</v>
      </c>
    </row>
    <row r="1176" spans="1:2" ht="17.100000000000001" customHeight="1">
      <c r="A1176" s="44" t="s">
        <v>1636</v>
      </c>
      <c r="B1176" s="46">
        <v>0</v>
      </c>
    </row>
    <row r="1177" spans="1:2" ht="17.100000000000001" customHeight="1">
      <c r="A1177" s="44" t="s">
        <v>1637</v>
      </c>
      <c r="B1177" s="46">
        <v>40</v>
      </c>
    </row>
    <row r="1178" spans="1:2" ht="17.100000000000001" customHeight="1">
      <c r="A1178" s="44" t="s">
        <v>1638</v>
      </c>
      <c r="B1178" s="46">
        <v>0</v>
      </c>
    </row>
    <row r="1179" spans="1:2" ht="17.100000000000001" customHeight="1">
      <c r="A1179" s="44" t="s">
        <v>1639</v>
      </c>
      <c r="B1179" s="46">
        <v>0</v>
      </c>
    </row>
    <row r="1180" spans="1:2" ht="17.100000000000001" customHeight="1">
      <c r="A1180" s="44" t="s">
        <v>1640</v>
      </c>
      <c r="B1180" s="46">
        <v>50</v>
      </c>
    </row>
    <row r="1181" spans="1:2" ht="17.100000000000001" customHeight="1">
      <c r="A1181" s="44" t="s">
        <v>1641</v>
      </c>
      <c r="B1181" s="46">
        <v>0</v>
      </c>
    </row>
    <row r="1182" spans="1:2" ht="17.100000000000001" customHeight="1">
      <c r="A1182" s="44" t="s">
        <v>1642</v>
      </c>
      <c r="B1182" s="46">
        <v>0</v>
      </c>
    </row>
    <row r="1183" spans="1:2" ht="17.100000000000001" customHeight="1">
      <c r="A1183" s="44" t="s">
        <v>1643</v>
      </c>
      <c r="B1183" s="46">
        <v>0</v>
      </c>
    </row>
    <row r="1184" spans="1:2" ht="17.100000000000001" customHeight="1">
      <c r="A1184" s="44" t="s">
        <v>1644</v>
      </c>
      <c r="B1184" s="46">
        <v>0</v>
      </c>
    </row>
    <row r="1185" spans="1:2" ht="17.100000000000001" customHeight="1">
      <c r="A1185" s="44" t="s">
        <v>904</v>
      </c>
      <c r="B1185" s="46">
        <v>1388</v>
      </c>
    </row>
    <row r="1186" spans="1:2" ht="17.100000000000001" customHeight="1">
      <c r="A1186" s="44" t="s">
        <v>1645</v>
      </c>
      <c r="B1186" s="46">
        <v>658</v>
      </c>
    </row>
    <row r="1187" spans="1:2" ht="17.100000000000001" customHeight="1">
      <c r="A1187" s="44" t="s">
        <v>365</v>
      </c>
      <c r="B1187" s="46">
        <v>0</v>
      </c>
    </row>
    <row r="1188" spans="1:2" ht="17.100000000000001" customHeight="1">
      <c r="A1188" s="44" t="s">
        <v>895</v>
      </c>
      <c r="B1188" s="46">
        <v>0</v>
      </c>
    </row>
    <row r="1189" spans="1:2" ht="17.100000000000001" customHeight="1">
      <c r="A1189" s="44" t="s">
        <v>896</v>
      </c>
      <c r="B1189" s="46">
        <v>0</v>
      </c>
    </row>
    <row r="1190" spans="1:2" ht="17.100000000000001" customHeight="1">
      <c r="A1190" s="44" t="s">
        <v>897</v>
      </c>
      <c r="B1190" s="46">
        <v>0</v>
      </c>
    </row>
    <row r="1191" spans="1:2" ht="17.100000000000001" customHeight="1">
      <c r="A1191" s="44" t="s">
        <v>1646</v>
      </c>
      <c r="B1191" s="46">
        <v>0</v>
      </c>
    </row>
    <row r="1192" spans="1:2" ht="17.100000000000001" customHeight="1">
      <c r="A1192" s="44" t="s">
        <v>1647</v>
      </c>
      <c r="B1192" s="46">
        <v>0</v>
      </c>
    </row>
    <row r="1193" spans="1:2" ht="17.100000000000001" customHeight="1">
      <c r="A1193" s="44" t="s">
        <v>1648</v>
      </c>
      <c r="B1193" s="46">
        <v>0</v>
      </c>
    </row>
    <row r="1194" spans="1:2" ht="17.100000000000001" customHeight="1">
      <c r="A1194" s="44" t="s">
        <v>1649</v>
      </c>
      <c r="B1194" s="46">
        <v>0</v>
      </c>
    </row>
    <row r="1195" spans="1:2" ht="17.100000000000001" customHeight="1">
      <c r="A1195" s="44" t="s">
        <v>1650</v>
      </c>
      <c r="B1195" s="46">
        <v>0</v>
      </c>
    </row>
    <row r="1196" spans="1:2" ht="17.100000000000001" customHeight="1">
      <c r="A1196" s="44" t="s">
        <v>1651</v>
      </c>
      <c r="B1196" s="46">
        <v>0</v>
      </c>
    </row>
    <row r="1197" spans="1:2" ht="17.100000000000001" customHeight="1">
      <c r="A1197" s="44" t="s">
        <v>1652</v>
      </c>
      <c r="B1197" s="46">
        <v>0</v>
      </c>
    </row>
    <row r="1198" spans="1:2" ht="17.100000000000001" customHeight="1">
      <c r="A1198" s="44" t="s">
        <v>1653</v>
      </c>
      <c r="B1198" s="46">
        <v>0</v>
      </c>
    </row>
    <row r="1199" spans="1:2" ht="17.100000000000001" customHeight="1">
      <c r="A1199" s="44" t="s">
        <v>1654</v>
      </c>
      <c r="B1199" s="46">
        <v>0</v>
      </c>
    </row>
    <row r="1200" spans="1:2" ht="17.100000000000001" customHeight="1">
      <c r="A1200" s="44" t="s">
        <v>1655</v>
      </c>
      <c r="B1200" s="46">
        <v>0</v>
      </c>
    </row>
    <row r="1201" spans="1:2" ht="17.100000000000001" customHeight="1">
      <c r="A1201" s="44" t="s">
        <v>1656</v>
      </c>
      <c r="B1201" s="46">
        <v>0</v>
      </c>
    </row>
    <row r="1202" spans="1:2" ht="17.100000000000001" customHeight="1">
      <c r="A1202" s="44" t="s">
        <v>1657</v>
      </c>
      <c r="B1202" s="46">
        <v>0</v>
      </c>
    </row>
    <row r="1203" spans="1:2" ht="17.100000000000001" customHeight="1">
      <c r="A1203" s="44" t="s">
        <v>1658</v>
      </c>
      <c r="B1203" s="46">
        <v>0</v>
      </c>
    </row>
    <row r="1204" spans="1:2" ht="17.100000000000001" customHeight="1">
      <c r="A1204" s="44" t="s">
        <v>904</v>
      </c>
      <c r="B1204" s="46">
        <v>0</v>
      </c>
    </row>
    <row r="1205" spans="1:2" ht="17.100000000000001" customHeight="1">
      <c r="A1205" s="44" t="s">
        <v>1659</v>
      </c>
      <c r="B1205" s="46">
        <v>0</v>
      </c>
    </row>
    <row r="1206" spans="1:2" ht="17.100000000000001" customHeight="1">
      <c r="A1206" s="44" t="s">
        <v>366</v>
      </c>
      <c r="B1206" s="46">
        <v>253</v>
      </c>
    </row>
    <row r="1207" spans="1:2" ht="17.100000000000001" customHeight="1">
      <c r="A1207" s="44" t="s">
        <v>895</v>
      </c>
      <c r="B1207" s="46">
        <v>183</v>
      </c>
    </row>
    <row r="1208" spans="1:2" ht="17.100000000000001" customHeight="1">
      <c r="A1208" s="44" t="s">
        <v>896</v>
      </c>
      <c r="B1208" s="46">
        <v>0</v>
      </c>
    </row>
    <row r="1209" spans="1:2" ht="17.100000000000001" customHeight="1">
      <c r="A1209" s="44" t="s">
        <v>897</v>
      </c>
      <c r="B1209" s="46">
        <v>0</v>
      </c>
    </row>
    <row r="1210" spans="1:2" ht="17.100000000000001" customHeight="1">
      <c r="A1210" s="44" t="s">
        <v>1660</v>
      </c>
      <c r="B1210" s="46">
        <v>50</v>
      </c>
    </row>
    <row r="1211" spans="1:2" ht="17.100000000000001" customHeight="1">
      <c r="A1211" s="44" t="s">
        <v>1661</v>
      </c>
      <c r="B1211" s="46">
        <v>0</v>
      </c>
    </row>
    <row r="1212" spans="1:2" ht="17.100000000000001" customHeight="1">
      <c r="A1212" s="44" t="s">
        <v>1662</v>
      </c>
      <c r="B1212" s="46">
        <v>0</v>
      </c>
    </row>
    <row r="1213" spans="1:2" ht="17.100000000000001" customHeight="1">
      <c r="A1213" s="44" t="s">
        <v>904</v>
      </c>
      <c r="B1213" s="46">
        <v>0</v>
      </c>
    </row>
    <row r="1214" spans="1:2" ht="17.100000000000001" customHeight="1">
      <c r="A1214" s="44" t="s">
        <v>1663</v>
      </c>
      <c r="B1214" s="46">
        <v>20</v>
      </c>
    </row>
    <row r="1215" spans="1:2" ht="17.100000000000001" customHeight="1">
      <c r="A1215" s="44" t="s">
        <v>367</v>
      </c>
      <c r="B1215" s="46">
        <v>1387</v>
      </c>
    </row>
    <row r="1216" spans="1:2" ht="17.100000000000001" customHeight="1">
      <c r="A1216" s="44" t="s">
        <v>895</v>
      </c>
      <c r="B1216" s="46">
        <v>0</v>
      </c>
    </row>
    <row r="1217" spans="1:2" ht="17.100000000000001" customHeight="1">
      <c r="A1217" s="44" t="s">
        <v>896</v>
      </c>
      <c r="B1217" s="46">
        <v>0</v>
      </c>
    </row>
    <row r="1218" spans="1:2" ht="17.100000000000001" customHeight="1">
      <c r="A1218" s="44" t="s">
        <v>897</v>
      </c>
      <c r="B1218" s="46">
        <v>0</v>
      </c>
    </row>
    <row r="1219" spans="1:2" ht="17.100000000000001" customHeight="1">
      <c r="A1219" s="44" t="s">
        <v>1664</v>
      </c>
      <c r="B1219" s="46">
        <v>0</v>
      </c>
    </row>
    <row r="1220" spans="1:2" ht="17.100000000000001" customHeight="1">
      <c r="A1220" s="44" t="s">
        <v>1665</v>
      </c>
      <c r="B1220" s="46">
        <v>0</v>
      </c>
    </row>
    <row r="1221" spans="1:2" ht="17.100000000000001" customHeight="1">
      <c r="A1221" s="44" t="s">
        <v>1666</v>
      </c>
      <c r="B1221" s="46">
        <v>46</v>
      </c>
    </row>
    <row r="1222" spans="1:2" ht="17.100000000000001" customHeight="1">
      <c r="A1222" s="44" t="s">
        <v>1667</v>
      </c>
      <c r="B1222" s="46">
        <v>318</v>
      </c>
    </row>
    <row r="1223" spans="1:2" ht="17.100000000000001" customHeight="1">
      <c r="A1223" s="44" t="s">
        <v>1668</v>
      </c>
      <c r="B1223" s="46">
        <v>195</v>
      </c>
    </row>
    <row r="1224" spans="1:2" ht="17.100000000000001" customHeight="1">
      <c r="A1224" s="44" t="s">
        <v>1669</v>
      </c>
      <c r="B1224" s="46">
        <v>0</v>
      </c>
    </row>
    <row r="1225" spans="1:2" ht="17.100000000000001" customHeight="1">
      <c r="A1225" s="44" t="s">
        <v>1670</v>
      </c>
      <c r="B1225" s="46">
        <v>615</v>
      </c>
    </row>
    <row r="1226" spans="1:2" ht="17.100000000000001" customHeight="1">
      <c r="A1226" s="44" t="s">
        <v>1671</v>
      </c>
      <c r="B1226" s="46">
        <v>0</v>
      </c>
    </row>
    <row r="1227" spans="1:2" ht="17.100000000000001" customHeight="1">
      <c r="A1227" s="44" t="s">
        <v>1672</v>
      </c>
      <c r="B1227" s="46">
        <v>0</v>
      </c>
    </row>
    <row r="1228" spans="1:2" ht="17.100000000000001" customHeight="1">
      <c r="A1228" s="44" t="s">
        <v>1673</v>
      </c>
      <c r="B1228" s="46">
        <v>0</v>
      </c>
    </row>
    <row r="1229" spans="1:2" ht="17.100000000000001" customHeight="1">
      <c r="A1229" s="44" t="s">
        <v>1674</v>
      </c>
      <c r="B1229" s="46">
        <v>213</v>
      </c>
    </row>
    <row r="1230" spans="1:2" ht="17.100000000000001" customHeight="1">
      <c r="A1230" s="44" t="s">
        <v>1675</v>
      </c>
      <c r="B1230" s="46">
        <v>0</v>
      </c>
    </row>
    <row r="1231" spans="1:2" ht="17.100000000000001" customHeight="1">
      <c r="A1231" s="44" t="s">
        <v>1676</v>
      </c>
      <c r="B1231" s="46">
        <v>0</v>
      </c>
    </row>
    <row r="1232" spans="1:2" ht="17.100000000000001" customHeight="1">
      <c r="A1232" s="44" t="s">
        <v>369</v>
      </c>
      <c r="B1232" s="46">
        <v>25248</v>
      </c>
    </row>
    <row r="1233" spans="1:2" ht="17.100000000000001" customHeight="1">
      <c r="A1233" s="44" t="s">
        <v>370</v>
      </c>
      <c r="B1233" s="46">
        <v>8171</v>
      </c>
    </row>
    <row r="1234" spans="1:2" ht="17.100000000000001" customHeight="1">
      <c r="A1234" s="44" t="s">
        <v>1677</v>
      </c>
      <c r="B1234" s="46">
        <v>0</v>
      </c>
    </row>
    <row r="1235" spans="1:2" ht="17.100000000000001" customHeight="1">
      <c r="A1235" s="44" t="s">
        <v>1678</v>
      </c>
      <c r="B1235" s="46">
        <v>0</v>
      </c>
    </row>
    <row r="1236" spans="1:2" ht="17.100000000000001" customHeight="1">
      <c r="A1236" s="44" t="s">
        <v>1679</v>
      </c>
      <c r="B1236" s="46">
        <v>7473</v>
      </c>
    </row>
    <row r="1237" spans="1:2" ht="17.100000000000001" customHeight="1">
      <c r="A1237" s="44" t="s">
        <v>1680</v>
      </c>
      <c r="B1237" s="46">
        <v>0</v>
      </c>
    </row>
    <row r="1238" spans="1:2" ht="17.100000000000001" customHeight="1">
      <c r="A1238" s="44" t="s">
        <v>1681</v>
      </c>
      <c r="B1238" s="46">
        <v>0</v>
      </c>
    </row>
    <row r="1239" spans="1:2" ht="17.100000000000001" customHeight="1">
      <c r="A1239" s="44" t="s">
        <v>1682</v>
      </c>
      <c r="B1239" s="46">
        <v>500</v>
      </c>
    </row>
    <row r="1240" spans="1:2" ht="17.100000000000001" customHeight="1">
      <c r="A1240" s="44" t="s">
        <v>1683</v>
      </c>
      <c r="B1240" s="46">
        <v>1</v>
      </c>
    </row>
    <row r="1241" spans="1:2" ht="17.100000000000001" customHeight="1">
      <c r="A1241" s="44" t="s">
        <v>1684</v>
      </c>
      <c r="B1241" s="46">
        <v>197</v>
      </c>
    </row>
    <row r="1242" spans="1:2" ht="17.100000000000001" customHeight="1">
      <c r="A1242" s="44" t="s">
        <v>371</v>
      </c>
      <c r="B1242" s="46">
        <v>14475</v>
      </c>
    </row>
    <row r="1243" spans="1:2" ht="17.100000000000001" customHeight="1">
      <c r="A1243" s="44" t="s">
        <v>1685</v>
      </c>
      <c r="B1243" s="46">
        <v>14371</v>
      </c>
    </row>
    <row r="1244" spans="1:2" ht="17.100000000000001" customHeight="1">
      <c r="A1244" s="44" t="s">
        <v>1686</v>
      </c>
      <c r="B1244" s="46">
        <v>0</v>
      </c>
    </row>
    <row r="1245" spans="1:2" ht="17.100000000000001" customHeight="1">
      <c r="A1245" s="44" t="s">
        <v>1687</v>
      </c>
      <c r="B1245" s="46">
        <v>104</v>
      </c>
    </row>
    <row r="1246" spans="1:2" ht="17.100000000000001" customHeight="1">
      <c r="A1246" s="44" t="s">
        <v>372</v>
      </c>
      <c r="B1246" s="46">
        <v>2602</v>
      </c>
    </row>
    <row r="1247" spans="1:2" ht="17.100000000000001" customHeight="1">
      <c r="A1247" s="44" t="s">
        <v>1688</v>
      </c>
      <c r="B1247" s="46">
        <v>0</v>
      </c>
    </row>
    <row r="1248" spans="1:2" ht="17.100000000000001" customHeight="1">
      <c r="A1248" s="44" t="s">
        <v>1689</v>
      </c>
      <c r="B1248" s="46">
        <v>129</v>
      </c>
    </row>
    <row r="1249" spans="1:2" ht="17.100000000000001" customHeight="1">
      <c r="A1249" s="44" t="s">
        <v>1690</v>
      </c>
      <c r="B1249" s="46">
        <v>2473</v>
      </c>
    </row>
    <row r="1250" spans="1:2" ht="17.100000000000001" customHeight="1">
      <c r="A1250" s="44" t="s">
        <v>373</v>
      </c>
      <c r="B1250" s="46">
        <v>2163</v>
      </c>
    </row>
    <row r="1251" spans="1:2" ht="17.100000000000001" customHeight="1">
      <c r="A1251" s="44" t="s">
        <v>374</v>
      </c>
      <c r="B1251" s="46">
        <v>2088</v>
      </c>
    </row>
    <row r="1252" spans="1:2" ht="17.100000000000001" customHeight="1">
      <c r="A1252" s="44" t="s">
        <v>895</v>
      </c>
      <c r="B1252" s="46">
        <v>203</v>
      </c>
    </row>
    <row r="1253" spans="1:2" ht="17.100000000000001" customHeight="1">
      <c r="A1253" s="44" t="s">
        <v>896</v>
      </c>
      <c r="B1253" s="46">
        <v>28</v>
      </c>
    </row>
    <row r="1254" spans="1:2" ht="17.100000000000001" customHeight="1">
      <c r="A1254" s="44" t="s">
        <v>897</v>
      </c>
      <c r="B1254" s="46">
        <v>0</v>
      </c>
    </row>
    <row r="1255" spans="1:2" ht="17.100000000000001" customHeight="1">
      <c r="A1255" s="44" t="s">
        <v>1691</v>
      </c>
      <c r="B1255" s="46">
        <v>0</v>
      </c>
    </row>
    <row r="1256" spans="1:2" ht="17.100000000000001" customHeight="1">
      <c r="A1256" s="44" t="s">
        <v>1692</v>
      </c>
      <c r="B1256" s="46">
        <v>0</v>
      </c>
    </row>
    <row r="1257" spans="1:2" ht="17.100000000000001" customHeight="1">
      <c r="A1257" s="44" t="s">
        <v>1693</v>
      </c>
      <c r="B1257" s="46">
        <v>140</v>
      </c>
    </row>
    <row r="1258" spans="1:2" ht="17.100000000000001" customHeight="1">
      <c r="A1258" s="44" t="s">
        <v>1694</v>
      </c>
      <c r="B1258" s="46">
        <v>0</v>
      </c>
    </row>
    <row r="1259" spans="1:2" ht="17.100000000000001" customHeight="1">
      <c r="A1259" s="44" t="s">
        <v>1695</v>
      </c>
      <c r="B1259" s="46">
        <v>0</v>
      </c>
    </row>
    <row r="1260" spans="1:2" ht="17.100000000000001" customHeight="1">
      <c r="A1260" s="44" t="s">
        <v>1696</v>
      </c>
      <c r="B1260" s="46">
        <v>0</v>
      </c>
    </row>
    <row r="1261" spans="1:2" ht="17.100000000000001" customHeight="1">
      <c r="A1261" s="44" t="s">
        <v>1697</v>
      </c>
      <c r="B1261" s="46">
        <v>0</v>
      </c>
    </row>
    <row r="1262" spans="1:2" ht="17.100000000000001" customHeight="1">
      <c r="A1262" s="44" t="s">
        <v>1698</v>
      </c>
      <c r="B1262" s="46">
        <v>1000</v>
      </c>
    </row>
    <row r="1263" spans="1:2" ht="17.100000000000001" customHeight="1">
      <c r="A1263" s="44" t="s">
        <v>1699</v>
      </c>
      <c r="B1263" s="46">
        <v>0</v>
      </c>
    </row>
    <row r="1264" spans="1:2" ht="17.100000000000001" customHeight="1">
      <c r="A1264" s="44" t="s">
        <v>904</v>
      </c>
      <c r="B1264" s="46">
        <v>74</v>
      </c>
    </row>
    <row r="1265" spans="1:2" ht="17.100000000000001" customHeight="1">
      <c r="A1265" s="44" t="s">
        <v>1700</v>
      </c>
      <c r="B1265" s="46">
        <v>643</v>
      </c>
    </row>
    <row r="1266" spans="1:2" ht="17.100000000000001" customHeight="1">
      <c r="A1266" s="44" t="s">
        <v>375</v>
      </c>
      <c r="B1266" s="46">
        <v>75</v>
      </c>
    </row>
    <row r="1267" spans="1:2" ht="17.100000000000001" customHeight="1">
      <c r="A1267" s="44" t="s">
        <v>895</v>
      </c>
      <c r="B1267" s="46">
        <v>65</v>
      </c>
    </row>
    <row r="1268" spans="1:2" ht="17.100000000000001" customHeight="1">
      <c r="A1268" s="44" t="s">
        <v>896</v>
      </c>
      <c r="B1268" s="46">
        <v>0</v>
      </c>
    </row>
    <row r="1269" spans="1:2" ht="17.100000000000001" customHeight="1">
      <c r="A1269" s="44" t="s">
        <v>897</v>
      </c>
      <c r="B1269" s="46">
        <v>0</v>
      </c>
    </row>
    <row r="1270" spans="1:2" ht="17.100000000000001" customHeight="1">
      <c r="A1270" s="44" t="s">
        <v>1701</v>
      </c>
      <c r="B1270" s="46">
        <v>0</v>
      </c>
    </row>
    <row r="1271" spans="1:2" ht="17.100000000000001" customHeight="1">
      <c r="A1271" s="44" t="s">
        <v>1702</v>
      </c>
      <c r="B1271" s="46">
        <v>0</v>
      </c>
    </row>
    <row r="1272" spans="1:2" ht="17.100000000000001" customHeight="1">
      <c r="A1272" s="44" t="s">
        <v>1703</v>
      </c>
      <c r="B1272" s="46">
        <v>0</v>
      </c>
    </row>
    <row r="1273" spans="1:2" ht="17.100000000000001" customHeight="1">
      <c r="A1273" s="44" t="s">
        <v>1704</v>
      </c>
      <c r="B1273" s="46">
        <v>0</v>
      </c>
    </row>
    <row r="1274" spans="1:2" ht="17.100000000000001" customHeight="1">
      <c r="A1274" s="44" t="s">
        <v>1705</v>
      </c>
      <c r="B1274" s="46">
        <v>0</v>
      </c>
    </row>
    <row r="1275" spans="1:2" ht="17.100000000000001" customHeight="1">
      <c r="A1275" s="44" t="s">
        <v>1706</v>
      </c>
      <c r="B1275" s="46">
        <v>0</v>
      </c>
    </row>
    <row r="1276" spans="1:2" ht="17.100000000000001" customHeight="1">
      <c r="A1276" s="44" t="s">
        <v>1707</v>
      </c>
      <c r="B1276" s="46">
        <v>0</v>
      </c>
    </row>
    <row r="1277" spans="1:2" ht="17.100000000000001" customHeight="1">
      <c r="A1277" s="44" t="s">
        <v>1708</v>
      </c>
      <c r="B1277" s="46">
        <v>0</v>
      </c>
    </row>
    <row r="1278" spans="1:2" ht="17.100000000000001" customHeight="1">
      <c r="A1278" s="44" t="s">
        <v>904</v>
      </c>
      <c r="B1278" s="46">
        <v>0</v>
      </c>
    </row>
    <row r="1279" spans="1:2" ht="17.100000000000001" customHeight="1">
      <c r="A1279" s="44" t="s">
        <v>1709</v>
      </c>
      <c r="B1279" s="46">
        <v>10</v>
      </c>
    </row>
    <row r="1280" spans="1:2" ht="17.100000000000001" customHeight="1">
      <c r="A1280" s="44" t="s">
        <v>376</v>
      </c>
      <c r="B1280" s="46">
        <v>0</v>
      </c>
    </row>
    <row r="1281" spans="1:2" ht="17.100000000000001" customHeight="1">
      <c r="A1281" s="44" t="s">
        <v>1710</v>
      </c>
      <c r="B1281" s="46">
        <v>0</v>
      </c>
    </row>
    <row r="1282" spans="1:2" ht="17.100000000000001" customHeight="1">
      <c r="A1282" s="44" t="s">
        <v>1711</v>
      </c>
      <c r="B1282" s="46">
        <v>0</v>
      </c>
    </row>
    <row r="1283" spans="1:2" ht="17.100000000000001" customHeight="1">
      <c r="A1283" s="44" t="s">
        <v>1712</v>
      </c>
      <c r="B1283" s="46">
        <v>0</v>
      </c>
    </row>
    <row r="1284" spans="1:2" ht="17.100000000000001" customHeight="1">
      <c r="A1284" s="44" t="s">
        <v>1713</v>
      </c>
      <c r="B1284" s="46">
        <v>0</v>
      </c>
    </row>
    <row r="1285" spans="1:2" ht="17.100000000000001" customHeight="1">
      <c r="A1285" s="44" t="s">
        <v>377</v>
      </c>
      <c r="B1285" s="46">
        <v>0</v>
      </c>
    </row>
    <row r="1286" spans="1:2" ht="17.100000000000001" customHeight="1">
      <c r="A1286" s="44" t="s">
        <v>1714</v>
      </c>
      <c r="B1286" s="46">
        <v>0</v>
      </c>
    </row>
    <row r="1287" spans="1:2" ht="17.100000000000001" customHeight="1">
      <c r="A1287" s="44" t="s">
        <v>1715</v>
      </c>
      <c r="B1287" s="46">
        <v>0</v>
      </c>
    </row>
    <row r="1288" spans="1:2" ht="17.100000000000001" customHeight="1">
      <c r="A1288" s="44" t="s">
        <v>1716</v>
      </c>
      <c r="B1288" s="46">
        <v>0</v>
      </c>
    </row>
    <row r="1289" spans="1:2" ht="17.100000000000001" customHeight="1">
      <c r="A1289" s="44" t="s">
        <v>1717</v>
      </c>
      <c r="B1289" s="46">
        <v>0</v>
      </c>
    </row>
    <row r="1290" spans="1:2" ht="17.100000000000001" customHeight="1">
      <c r="A1290" s="44" t="s">
        <v>1718</v>
      </c>
      <c r="B1290" s="46">
        <v>0</v>
      </c>
    </row>
    <row r="1291" spans="1:2" ht="17.100000000000001" customHeight="1">
      <c r="A1291" s="44" t="s">
        <v>378</v>
      </c>
      <c r="B1291" s="46">
        <v>0</v>
      </c>
    </row>
    <row r="1292" spans="1:2" ht="17.100000000000001" customHeight="1">
      <c r="A1292" s="44" t="s">
        <v>1719</v>
      </c>
      <c r="B1292" s="46">
        <v>0</v>
      </c>
    </row>
    <row r="1293" spans="1:2" ht="17.100000000000001" customHeight="1">
      <c r="A1293" s="44" t="s">
        <v>1720</v>
      </c>
      <c r="B1293" s="46">
        <v>0</v>
      </c>
    </row>
    <row r="1294" spans="1:2" ht="17.100000000000001" customHeight="1">
      <c r="A1294" s="44" t="s">
        <v>1721</v>
      </c>
      <c r="B1294" s="46">
        <v>0</v>
      </c>
    </row>
    <row r="1295" spans="1:2" ht="17.100000000000001" customHeight="1">
      <c r="A1295" s="44" t="s">
        <v>1722</v>
      </c>
      <c r="B1295" s="46">
        <v>0</v>
      </c>
    </row>
    <row r="1296" spans="1:2" ht="17.100000000000001" customHeight="1">
      <c r="A1296" s="44" t="s">
        <v>1723</v>
      </c>
      <c r="B1296" s="46">
        <v>0</v>
      </c>
    </row>
    <row r="1297" spans="1:2" ht="17.100000000000001" customHeight="1">
      <c r="A1297" s="44" t="s">
        <v>1724</v>
      </c>
      <c r="B1297" s="46">
        <v>0</v>
      </c>
    </row>
    <row r="1298" spans="1:2" ht="17.100000000000001" customHeight="1">
      <c r="A1298" s="44" t="s">
        <v>1725</v>
      </c>
      <c r="B1298" s="46">
        <v>0</v>
      </c>
    </row>
    <row r="1299" spans="1:2" ht="17.100000000000001" customHeight="1">
      <c r="A1299" s="44" t="s">
        <v>1726</v>
      </c>
      <c r="B1299" s="46">
        <v>0</v>
      </c>
    </row>
    <row r="1300" spans="1:2" ht="17.100000000000001" customHeight="1">
      <c r="A1300" s="44" t="s">
        <v>1727</v>
      </c>
      <c r="B1300" s="46">
        <v>0</v>
      </c>
    </row>
    <row r="1301" spans="1:2" ht="17.100000000000001" customHeight="1">
      <c r="A1301" s="44" t="s">
        <v>1728</v>
      </c>
      <c r="B1301" s="46">
        <v>0</v>
      </c>
    </row>
    <row r="1302" spans="1:2" ht="17.100000000000001" customHeight="1">
      <c r="A1302" s="44" t="s">
        <v>1729</v>
      </c>
      <c r="B1302" s="46">
        <v>0</v>
      </c>
    </row>
    <row r="1303" spans="1:2" ht="17.100000000000001" customHeight="1">
      <c r="A1303" s="44" t="s">
        <v>379</v>
      </c>
      <c r="B1303" s="46">
        <v>9619</v>
      </c>
    </row>
    <row r="1304" spans="1:2" ht="17.100000000000001" customHeight="1">
      <c r="A1304" s="44" t="s">
        <v>380</v>
      </c>
      <c r="B1304" s="46">
        <v>2550</v>
      </c>
    </row>
    <row r="1305" spans="1:2" ht="17.100000000000001" customHeight="1">
      <c r="A1305" s="44" t="s">
        <v>895</v>
      </c>
      <c r="B1305" s="46">
        <v>430</v>
      </c>
    </row>
    <row r="1306" spans="1:2" ht="17.100000000000001" customHeight="1">
      <c r="A1306" s="44" t="s">
        <v>896</v>
      </c>
      <c r="B1306" s="46">
        <v>252</v>
      </c>
    </row>
    <row r="1307" spans="1:2" ht="17.100000000000001" customHeight="1">
      <c r="A1307" s="44" t="s">
        <v>897</v>
      </c>
      <c r="B1307" s="46">
        <v>0</v>
      </c>
    </row>
    <row r="1308" spans="1:2" ht="17.100000000000001" customHeight="1">
      <c r="A1308" s="44" t="s">
        <v>1730</v>
      </c>
      <c r="B1308" s="46">
        <v>500</v>
      </c>
    </row>
    <row r="1309" spans="1:2" ht="17.100000000000001" customHeight="1">
      <c r="A1309" s="44" t="s">
        <v>1731</v>
      </c>
      <c r="B1309" s="46">
        <v>0</v>
      </c>
    </row>
    <row r="1310" spans="1:2" ht="17.100000000000001" customHeight="1">
      <c r="A1310" s="44" t="s">
        <v>1732</v>
      </c>
      <c r="B1310" s="46">
        <v>149</v>
      </c>
    </row>
    <row r="1311" spans="1:2" ht="17.100000000000001" customHeight="1">
      <c r="A1311" s="44" t="s">
        <v>1733</v>
      </c>
      <c r="B1311" s="46">
        <v>300</v>
      </c>
    </row>
    <row r="1312" spans="1:2" ht="17.100000000000001" customHeight="1">
      <c r="A1312" s="44" t="s">
        <v>1734</v>
      </c>
      <c r="B1312" s="46">
        <v>73</v>
      </c>
    </row>
    <row r="1313" spans="1:2" ht="17.100000000000001" customHeight="1">
      <c r="A1313" s="44" t="s">
        <v>1735</v>
      </c>
      <c r="B1313" s="46">
        <v>0</v>
      </c>
    </row>
    <row r="1314" spans="1:2" ht="17.100000000000001" customHeight="1">
      <c r="A1314" s="44" t="s">
        <v>904</v>
      </c>
      <c r="B1314" s="46">
        <v>0</v>
      </c>
    </row>
    <row r="1315" spans="1:2" ht="17.100000000000001" customHeight="1">
      <c r="A1315" s="44" t="s">
        <v>1736</v>
      </c>
      <c r="B1315" s="46">
        <v>846</v>
      </c>
    </row>
    <row r="1316" spans="1:2" ht="17.100000000000001" customHeight="1">
      <c r="A1316" s="44" t="s">
        <v>381</v>
      </c>
      <c r="B1316" s="46">
        <v>2100</v>
      </c>
    </row>
    <row r="1317" spans="1:2" ht="17.100000000000001" customHeight="1">
      <c r="A1317" s="44" t="s">
        <v>895</v>
      </c>
      <c r="B1317" s="46">
        <v>0</v>
      </c>
    </row>
    <row r="1318" spans="1:2" ht="17.100000000000001" customHeight="1">
      <c r="A1318" s="44" t="s">
        <v>896</v>
      </c>
      <c r="B1318" s="46">
        <v>0</v>
      </c>
    </row>
    <row r="1319" spans="1:2" ht="17.100000000000001" customHeight="1">
      <c r="A1319" s="44" t="s">
        <v>897</v>
      </c>
      <c r="B1319" s="46">
        <v>0</v>
      </c>
    </row>
    <row r="1320" spans="1:2" ht="17.100000000000001" customHeight="1">
      <c r="A1320" s="44" t="s">
        <v>1737</v>
      </c>
      <c r="B1320" s="46">
        <v>2100</v>
      </c>
    </row>
    <row r="1321" spans="1:2" ht="17.100000000000001" customHeight="1">
      <c r="A1321" s="44" t="s">
        <v>1738</v>
      </c>
      <c r="B1321" s="46">
        <v>0</v>
      </c>
    </row>
    <row r="1322" spans="1:2" ht="17.100000000000001" customHeight="1">
      <c r="A1322" s="44" t="s">
        <v>382</v>
      </c>
      <c r="B1322" s="46">
        <v>499</v>
      </c>
    </row>
    <row r="1323" spans="1:2" ht="17.100000000000001" customHeight="1">
      <c r="A1323" s="44" t="s">
        <v>895</v>
      </c>
      <c r="B1323" s="46">
        <v>0</v>
      </c>
    </row>
    <row r="1324" spans="1:2" ht="17.100000000000001" customHeight="1">
      <c r="A1324" s="44" t="s">
        <v>896</v>
      </c>
      <c r="B1324" s="46">
        <v>0</v>
      </c>
    </row>
    <row r="1325" spans="1:2" ht="17.100000000000001" customHeight="1">
      <c r="A1325" s="44" t="s">
        <v>897</v>
      </c>
      <c r="B1325" s="46">
        <v>0</v>
      </c>
    </row>
    <row r="1326" spans="1:2" ht="17.100000000000001" customHeight="1">
      <c r="A1326" s="44" t="s">
        <v>1739</v>
      </c>
      <c r="B1326" s="46">
        <v>259</v>
      </c>
    </row>
    <row r="1327" spans="1:2" ht="17.100000000000001" customHeight="1">
      <c r="A1327" s="44" t="s">
        <v>1740</v>
      </c>
      <c r="B1327" s="46">
        <v>240</v>
      </c>
    </row>
    <row r="1328" spans="1:2" ht="17.100000000000001" customHeight="1">
      <c r="A1328" s="44" t="s">
        <v>383</v>
      </c>
      <c r="B1328" s="46">
        <v>3896</v>
      </c>
    </row>
    <row r="1329" spans="1:2" ht="17.100000000000001" customHeight="1">
      <c r="A1329" s="44" t="s">
        <v>895</v>
      </c>
      <c r="B1329" s="46">
        <v>378</v>
      </c>
    </row>
    <row r="1330" spans="1:2" ht="17.100000000000001" customHeight="1">
      <c r="A1330" s="44" t="s">
        <v>896</v>
      </c>
      <c r="B1330" s="46">
        <v>4</v>
      </c>
    </row>
    <row r="1331" spans="1:2" ht="17.100000000000001" customHeight="1">
      <c r="A1331" s="44" t="s">
        <v>897</v>
      </c>
      <c r="B1331" s="46">
        <v>0</v>
      </c>
    </row>
    <row r="1332" spans="1:2" ht="17.100000000000001" customHeight="1">
      <c r="A1332" s="44" t="s">
        <v>1741</v>
      </c>
      <c r="B1332" s="46">
        <v>347</v>
      </c>
    </row>
    <row r="1333" spans="1:2" ht="17.100000000000001" customHeight="1">
      <c r="A1333" s="44" t="s">
        <v>1742</v>
      </c>
      <c r="B1333" s="46">
        <v>0</v>
      </c>
    </row>
    <row r="1334" spans="1:2" ht="17.100000000000001" customHeight="1">
      <c r="A1334" s="44" t="s">
        <v>904</v>
      </c>
      <c r="B1334" s="46">
        <v>329</v>
      </c>
    </row>
    <row r="1335" spans="1:2" ht="17.100000000000001" customHeight="1">
      <c r="A1335" s="44" t="s">
        <v>1743</v>
      </c>
      <c r="B1335" s="46">
        <v>2838</v>
      </c>
    </row>
    <row r="1336" spans="1:2" ht="17.100000000000001" customHeight="1">
      <c r="A1336" s="44" t="s">
        <v>384</v>
      </c>
      <c r="B1336" s="46">
        <v>189</v>
      </c>
    </row>
    <row r="1337" spans="1:2" ht="17.100000000000001" customHeight="1">
      <c r="A1337" s="44" t="s">
        <v>895</v>
      </c>
      <c r="B1337" s="46">
        <v>135</v>
      </c>
    </row>
    <row r="1338" spans="1:2" ht="17.100000000000001" customHeight="1">
      <c r="A1338" s="44" t="s">
        <v>896</v>
      </c>
      <c r="B1338" s="46">
        <v>0</v>
      </c>
    </row>
    <row r="1339" spans="1:2" ht="17.100000000000001" customHeight="1">
      <c r="A1339" s="44" t="s">
        <v>897</v>
      </c>
      <c r="B1339" s="46">
        <v>0</v>
      </c>
    </row>
    <row r="1340" spans="1:2" ht="17.100000000000001" customHeight="1">
      <c r="A1340" s="44" t="s">
        <v>1744</v>
      </c>
      <c r="B1340" s="46">
        <v>0</v>
      </c>
    </row>
    <row r="1341" spans="1:2" ht="17.100000000000001" customHeight="1">
      <c r="A1341" s="44" t="s">
        <v>1745</v>
      </c>
      <c r="B1341" s="46">
        <v>20</v>
      </c>
    </row>
    <row r="1342" spans="1:2" ht="17.100000000000001" customHeight="1">
      <c r="A1342" s="44" t="s">
        <v>1746</v>
      </c>
      <c r="B1342" s="46">
        <v>20</v>
      </c>
    </row>
    <row r="1343" spans="1:2" ht="17.100000000000001" customHeight="1">
      <c r="A1343" s="44" t="s">
        <v>1747</v>
      </c>
      <c r="B1343" s="46">
        <v>1</v>
      </c>
    </row>
    <row r="1344" spans="1:2" ht="17.100000000000001" customHeight="1">
      <c r="A1344" s="44" t="s">
        <v>1748</v>
      </c>
      <c r="B1344" s="46">
        <v>0</v>
      </c>
    </row>
    <row r="1345" spans="1:2" ht="17.100000000000001" customHeight="1">
      <c r="A1345" s="44" t="s">
        <v>1749</v>
      </c>
      <c r="B1345" s="46">
        <v>0</v>
      </c>
    </row>
    <row r="1346" spans="1:2" ht="17.100000000000001" customHeight="1">
      <c r="A1346" s="44" t="s">
        <v>1750</v>
      </c>
      <c r="B1346" s="46">
        <v>0</v>
      </c>
    </row>
    <row r="1347" spans="1:2" ht="17.100000000000001" customHeight="1">
      <c r="A1347" s="44" t="s">
        <v>1751</v>
      </c>
      <c r="B1347" s="46">
        <v>0</v>
      </c>
    </row>
    <row r="1348" spans="1:2" ht="17.100000000000001" customHeight="1">
      <c r="A1348" s="44" t="s">
        <v>1752</v>
      </c>
      <c r="B1348" s="46">
        <v>13</v>
      </c>
    </row>
    <row r="1349" spans="1:2" ht="17.100000000000001" customHeight="1">
      <c r="A1349" s="44" t="s">
        <v>385</v>
      </c>
      <c r="B1349" s="46">
        <v>360</v>
      </c>
    </row>
    <row r="1350" spans="1:2" ht="17.100000000000001" customHeight="1">
      <c r="A1350" s="44" t="s">
        <v>1753</v>
      </c>
      <c r="B1350" s="46">
        <v>0</v>
      </c>
    </row>
    <row r="1351" spans="1:2" ht="17.100000000000001" customHeight="1">
      <c r="A1351" s="44" t="s">
        <v>1754</v>
      </c>
      <c r="B1351" s="46">
        <v>360</v>
      </c>
    </row>
    <row r="1352" spans="1:2" ht="17.100000000000001" customHeight="1">
      <c r="A1352" s="44" t="s">
        <v>1755</v>
      </c>
      <c r="B1352" s="46">
        <v>0</v>
      </c>
    </row>
    <row r="1353" spans="1:2" ht="17.100000000000001" customHeight="1">
      <c r="A1353" s="44" t="s">
        <v>386</v>
      </c>
      <c r="B1353" s="46">
        <v>25</v>
      </c>
    </row>
    <row r="1354" spans="1:2" ht="17.100000000000001" customHeight="1">
      <c r="A1354" s="44" t="s">
        <v>1756</v>
      </c>
      <c r="B1354" s="46">
        <v>0</v>
      </c>
    </row>
    <row r="1355" spans="1:2" ht="17.100000000000001" customHeight="1">
      <c r="A1355" s="44" t="s">
        <v>1757</v>
      </c>
      <c r="B1355" s="46">
        <v>0</v>
      </c>
    </row>
    <row r="1356" spans="1:2" ht="17.100000000000001" customHeight="1">
      <c r="A1356" s="44" t="s">
        <v>1758</v>
      </c>
      <c r="B1356" s="46">
        <v>25</v>
      </c>
    </row>
    <row r="1357" spans="1:2" ht="17.100000000000001" customHeight="1">
      <c r="A1357" s="44" t="s">
        <v>1759</v>
      </c>
      <c r="B1357" s="46">
        <v>0</v>
      </c>
    </row>
    <row r="1358" spans="1:2" ht="17.100000000000001" customHeight="1">
      <c r="A1358" s="44" t="s">
        <v>1760</v>
      </c>
      <c r="B1358" s="46">
        <v>0</v>
      </c>
    </row>
    <row r="1359" spans="1:2" ht="17.100000000000001" customHeight="1">
      <c r="A1359" s="44" t="s">
        <v>387</v>
      </c>
      <c r="B1359" s="46">
        <v>0</v>
      </c>
    </row>
    <row r="1360" spans="1:2" ht="17.100000000000001" customHeight="1">
      <c r="A1360" s="44" t="s">
        <v>389</v>
      </c>
      <c r="B1360" s="46">
        <v>0</v>
      </c>
    </row>
    <row r="1361" spans="1:2" ht="17.100000000000001" customHeight="1">
      <c r="A1361" s="44" t="s">
        <v>391</v>
      </c>
      <c r="B1361" s="46">
        <v>0</v>
      </c>
    </row>
    <row r="1362" spans="1:2" ht="17.100000000000001" customHeight="1">
      <c r="A1362" s="44" t="s">
        <v>1761</v>
      </c>
      <c r="B1362" s="46">
        <v>0</v>
      </c>
    </row>
    <row r="1363" spans="1:2" ht="17.100000000000001" customHeight="1">
      <c r="A1363" s="44" t="s">
        <v>392</v>
      </c>
      <c r="B1363" s="46">
        <v>24128</v>
      </c>
    </row>
    <row r="1364" spans="1:2" ht="17.100000000000001" customHeight="1">
      <c r="A1364" s="44" t="s">
        <v>393</v>
      </c>
      <c r="B1364" s="46">
        <v>24128</v>
      </c>
    </row>
    <row r="1365" spans="1:2" ht="17.100000000000001" customHeight="1">
      <c r="A1365" s="44" t="s">
        <v>1762</v>
      </c>
      <c r="B1365" s="46">
        <v>21894</v>
      </c>
    </row>
    <row r="1366" spans="1:2" ht="17.100000000000001" customHeight="1">
      <c r="A1366" s="44" t="s">
        <v>1763</v>
      </c>
      <c r="B1366" s="46">
        <v>39</v>
      </c>
    </row>
    <row r="1367" spans="1:2" ht="17.100000000000001" customHeight="1">
      <c r="A1367" s="44" t="s">
        <v>1764</v>
      </c>
      <c r="B1367" s="46">
        <v>2195</v>
      </c>
    </row>
    <row r="1368" spans="1:2" ht="17.100000000000001" customHeight="1">
      <c r="A1368" s="44" t="s">
        <v>1765</v>
      </c>
      <c r="B1368" s="46">
        <v>0</v>
      </c>
    </row>
    <row r="1369" spans="1:2" ht="17.100000000000001" customHeight="1">
      <c r="A1369" s="44" t="s">
        <v>394</v>
      </c>
      <c r="B1369" s="46">
        <v>0</v>
      </c>
    </row>
    <row r="1370" spans="1:2" ht="17.25" customHeight="1">
      <c r="A1370" s="44" t="s">
        <v>395</v>
      </c>
      <c r="B1370" s="46">
        <v>0</v>
      </c>
    </row>
    <row r="1371" spans="1:2" ht="17.25" customHeight="1">
      <c r="A1371" s="44"/>
      <c r="B1371" s="45"/>
    </row>
    <row r="1372" spans="1:2" ht="17.25" customHeight="1">
      <c r="A1372" s="44"/>
      <c r="B1372" s="45"/>
    </row>
    <row r="1373" spans="1:2" ht="17.25" customHeight="1">
      <c r="A1373" s="44"/>
      <c r="B1373" s="45"/>
    </row>
    <row r="1374" spans="1:2" ht="17.25" customHeight="1">
      <c r="A1374" s="44"/>
      <c r="B1374" s="45"/>
    </row>
    <row r="1375" spans="1:2" ht="17.25" customHeight="1">
      <c r="A1375" s="44"/>
      <c r="B1375" s="45"/>
    </row>
    <row r="1376" spans="1:2" ht="17.25" customHeight="1">
      <c r="A1376" s="44"/>
      <c r="B1376" s="45"/>
    </row>
    <row r="1377" spans="1:2" ht="17.25" customHeight="1">
      <c r="A1377" s="44"/>
      <c r="B1377" s="45"/>
    </row>
    <row r="1378" spans="1:2" ht="17.25" customHeight="1">
      <c r="A1378" s="44"/>
      <c r="B1378" s="45"/>
    </row>
    <row r="1379" spans="1:2" ht="17.25" customHeight="1">
      <c r="A1379" s="44"/>
      <c r="B1379" s="45"/>
    </row>
    <row r="1380" spans="1:2" ht="17.25" customHeight="1">
      <c r="A1380" s="44"/>
      <c r="B1380" s="45"/>
    </row>
    <row r="1381" spans="1:2" ht="17.25" customHeight="1">
      <c r="A1381" s="44"/>
      <c r="B1381" s="45"/>
    </row>
    <row r="1382" spans="1:2" ht="17.25" customHeight="1">
      <c r="A1382" s="44"/>
      <c r="B1382" s="45"/>
    </row>
    <row r="1383" spans="1:2" ht="17.25" customHeight="1">
      <c r="A1383" s="44"/>
      <c r="B1383" s="45"/>
    </row>
    <row r="1384" spans="1:2" ht="17.25" customHeight="1">
      <c r="A1384" s="44"/>
      <c r="B1384" s="45"/>
    </row>
    <row r="1385" spans="1:2" ht="17.25" customHeight="1">
      <c r="A1385" s="44"/>
      <c r="B1385" s="45"/>
    </row>
    <row r="1386" spans="1:2" ht="17.25" customHeight="1">
      <c r="A1386" s="44"/>
      <c r="B1386" s="45"/>
    </row>
    <row r="1387" spans="1:2" ht="17.25" customHeight="1">
      <c r="A1387" s="44"/>
      <c r="B1387" s="45"/>
    </row>
    <row r="1388" spans="1:2" ht="17.25" customHeight="1">
      <c r="A1388" s="44"/>
      <c r="B1388" s="45"/>
    </row>
    <row r="1389" spans="1:2" ht="17.25" customHeight="1">
      <c r="A1389" s="44"/>
      <c r="B1389" s="45"/>
    </row>
    <row r="1390" spans="1:2" ht="17.25" customHeight="1">
      <c r="A1390" s="44"/>
      <c r="B1390" s="45"/>
    </row>
    <row r="1391" spans="1:2" ht="17.25" customHeight="1">
      <c r="A1391" s="44"/>
      <c r="B1391" s="45"/>
    </row>
    <row r="1392" spans="1:2" ht="17.25" customHeight="1">
      <c r="A1392" s="44"/>
      <c r="B1392" s="45"/>
    </row>
    <row r="1393" spans="1:2" ht="17.25" customHeight="1">
      <c r="A1393" s="44"/>
      <c r="B1393" s="45"/>
    </row>
    <row r="1394" spans="1:2" ht="17.25" customHeight="1">
      <c r="A1394" s="44"/>
      <c r="B1394" s="45"/>
    </row>
    <row r="1395" spans="1:2" ht="17.25" customHeight="1">
      <c r="A1395" s="44"/>
      <c r="B1395" s="45"/>
    </row>
    <row r="1396" spans="1:2" ht="17.100000000000001" customHeight="1">
      <c r="A1396" s="44"/>
      <c r="B1396" s="45"/>
    </row>
    <row r="1397" spans="1:2" ht="17.100000000000001" customHeight="1">
      <c r="A1397" s="44"/>
      <c r="B1397" s="45"/>
    </row>
    <row r="1398" spans="1:2" ht="17.100000000000001" customHeight="1">
      <c r="A1398" s="44"/>
      <c r="B1398" s="45"/>
    </row>
    <row r="1399" spans="1:2" ht="17.100000000000001" customHeight="1">
      <c r="A1399" s="44"/>
      <c r="B1399" s="45"/>
    </row>
    <row r="1400" spans="1:2" ht="17.100000000000001" customHeight="1">
      <c r="A1400" s="44"/>
      <c r="B1400" s="45"/>
    </row>
    <row r="1401" spans="1:2" ht="17.100000000000001" customHeight="1">
      <c r="A1401" s="44"/>
      <c r="B1401" s="45"/>
    </row>
    <row r="1402" spans="1:2" ht="17.100000000000001" customHeight="1">
      <c r="A1402" s="44"/>
      <c r="B1402" s="45"/>
    </row>
    <row r="1403" spans="1:2" ht="17.100000000000001" customHeight="1">
      <c r="A1403" s="44"/>
      <c r="B1403" s="45"/>
    </row>
    <row r="1404" spans="1:2" ht="17.100000000000001" customHeight="1">
      <c r="A1404" s="44"/>
      <c r="B1404" s="45"/>
    </row>
    <row r="1405" spans="1:2" ht="17.100000000000001" customHeight="1">
      <c r="A1405" s="44"/>
      <c r="B1405" s="45"/>
    </row>
    <row r="1406" spans="1:2" ht="17.100000000000001" customHeight="1">
      <c r="A1406" s="44"/>
      <c r="B1406" s="45"/>
    </row>
    <row r="1407" spans="1:2" ht="17.100000000000001" customHeight="1">
      <c r="A1407" s="44"/>
      <c r="B1407" s="45"/>
    </row>
    <row r="1408" spans="1:2" ht="17.100000000000001" customHeight="1">
      <c r="A1408" s="44"/>
      <c r="B1408" s="45"/>
    </row>
    <row r="1409" spans="1:2" ht="17.100000000000001" customHeight="1">
      <c r="A1409" s="44"/>
      <c r="B1409" s="45"/>
    </row>
    <row r="1410" spans="1:2" ht="17.100000000000001" customHeight="1">
      <c r="A1410" s="44"/>
      <c r="B1410" s="45"/>
    </row>
    <row r="1411" spans="1:2" ht="17.100000000000001" customHeight="1">
      <c r="A1411" s="44"/>
      <c r="B1411" s="45"/>
    </row>
    <row r="1412" spans="1:2" ht="17.100000000000001" customHeight="1">
      <c r="A1412" s="44"/>
      <c r="B1412" s="45"/>
    </row>
    <row r="1413" spans="1:2" ht="17.100000000000001" customHeight="1">
      <c r="A1413" s="44"/>
      <c r="B1413" s="45"/>
    </row>
    <row r="1414" spans="1:2" ht="17.100000000000001" customHeight="1">
      <c r="A1414" s="44"/>
      <c r="B1414" s="45"/>
    </row>
    <row r="1415" spans="1:2" ht="17.100000000000001" customHeight="1">
      <c r="A1415" s="44"/>
      <c r="B1415" s="45"/>
    </row>
    <row r="1416" spans="1:2" ht="17.100000000000001" customHeight="1">
      <c r="A1416" s="44"/>
      <c r="B1416" s="45"/>
    </row>
    <row r="1417" spans="1:2" ht="17.100000000000001" customHeight="1">
      <c r="A1417" s="44"/>
      <c r="B1417" s="45"/>
    </row>
    <row r="1418" spans="1:2" ht="17.100000000000001" customHeight="1">
      <c r="A1418" s="44"/>
      <c r="B1418" s="45"/>
    </row>
    <row r="1419" spans="1:2" ht="17.100000000000001" customHeight="1">
      <c r="A1419" s="44"/>
      <c r="B1419" s="45"/>
    </row>
    <row r="1420" spans="1:2" ht="17.100000000000001" customHeight="1">
      <c r="A1420" s="44"/>
      <c r="B1420" s="45"/>
    </row>
    <row r="1421" spans="1:2" ht="17.100000000000001" customHeight="1">
      <c r="A1421" s="44"/>
      <c r="B1421" s="45"/>
    </row>
    <row r="1422" spans="1:2" ht="17.100000000000001" customHeight="1">
      <c r="A1422" s="44"/>
      <c r="B1422" s="45"/>
    </row>
    <row r="1423" spans="1:2" ht="17.100000000000001" customHeight="1">
      <c r="A1423" s="44"/>
      <c r="B1423" s="45"/>
    </row>
    <row r="1424" spans="1:2" ht="17.100000000000001" customHeight="1">
      <c r="A1424" s="44"/>
      <c r="B1424" s="45"/>
    </row>
    <row r="1425" spans="1:2" ht="17.100000000000001" customHeight="1">
      <c r="A1425" s="44"/>
      <c r="B1425" s="45"/>
    </row>
    <row r="1426" spans="1:2" ht="17.100000000000001" customHeight="1">
      <c r="A1426" s="44"/>
      <c r="B1426" s="45"/>
    </row>
    <row r="1427" spans="1:2" ht="17.100000000000001" customHeight="1">
      <c r="A1427" s="44"/>
      <c r="B1427" s="45"/>
    </row>
    <row r="1428" spans="1:2" ht="17.100000000000001" customHeight="1">
      <c r="A1428" s="44"/>
      <c r="B1428" s="45"/>
    </row>
    <row r="1429" spans="1:2" ht="17.100000000000001" customHeight="1">
      <c r="A1429" s="44"/>
      <c r="B1429" s="45"/>
    </row>
    <row r="1430" spans="1:2" ht="17.100000000000001" customHeight="1">
      <c r="A1430" s="44"/>
      <c r="B1430" s="45"/>
    </row>
    <row r="1431" spans="1:2" ht="17.100000000000001" customHeight="1">
      <c r="A1431" s="44"/>
      <c r="B1431" s="45"/>
    </row>
    <row r="1432" spans="1:2" ht="17.100000000000001" customHeight="1">
      <c r="A1432" s="44"/>
      <c r="B1432" s="45"/>
    </row>
    <row r="1433" spans="1:2" ht="17.100000000000001" customHeight="1">
      <c r="A1433" s="44"/>
      <c r="B1433" s="45"/>
    </row>
    <row r="1434" spans="1:2" ht="17.100000000000001" customHeight="1">
      <c r="A1434" s="44"/>
      <c r="B1434" s="45"/>
    </row>
    <row r="1435" spans="1:2" ht="17.100000000000001" customHeight="1">
      <c r="A1435" s="44"/>
      <c r="B1435" s="45"/>
    </row>
    <row r="1436" spans="1:2" ht="17.100000000000001" customHeight="1">
      <c r="A1436" s="44"/>
      <c r="B1436" s="45"/>
    </row>
    <row r="1437" spans="1:2" ht="17.100000000000001" customHeight="1">
      <c r="A1437" s="44"/>
      <c r="B1437" s="45"/>
    </row>
    <row r="1438" spans="1:2" ht="17.100000000000001" customHeight="1">
      <c r="A1438" s="44"/>
      <c r="B1438" s="45"/>
    </row>
    <row r="1439" spans="1:2" ht="17.100000000000001" customHeight="1">
      <c r="A1439" s="44"/>
      <c r="B1439" s="45"/>
    </row>
    <row r="1440" spans="1:2" ht="17.100000000000001" customHeight="1">
      <c r="A1440" s="44"/>
      <c r="B1440" s="45"/>
    </row>
    <row r="1441" spans="1:2" ht="17.100000000000001" customHeight="1">
      <c r="A1441" s="44"/>
      <c r="B1441" s="45"/>
    </row>
    <row r="1442" spans="1:2" ht="17.100000000000001" customHeight="1">
      <c r="A1442" s="44"/>
      <c r="B1442" s="45"/>
    </row>
    <row r="1443" spans="1:2" ht="17.100000000000001" customHeight="1">
      <c r="A1443" s="44"/>
      <c r="B1443" s="45"/>
    </row>
    <row r="1444" spans="1:2" ht="17.100000000000001" customHeight="1">
      <c r="A1444" s="44"/>
      <c r="B1444" s="45"/>
    </row>
    <row r="1445" spans="1:2" ht="17.100000000000001" customHeight="1">
      <c r="A1445" s="44"/>
      <c r="B1445" s="45"/>
    </row>
    <row r="1446" spans="1:2" ht="17.100000000000001" customHeight="1">
      <c r="A1446" s="44"/>
      <c r="B1446" s="45"/>
    </row>
    <row r="1447" spans="1:2" ht="17.100000000000001" customHeight="1">
      <c r="A1447" s="44"/>
      <c r="B1447" s="45"/>
    </row>
    <row r="1448" spans="1:2" ht="17.100000000000001" customHeight="1">
      <c r="A1448" s="44"/>
      <c r="B1448" s="45"/>
    </row>
    <row r="1449" spans="1:2" ht="17.100000000000001" customHeight="1">
      <c r="A1449" s="44"/>
      <c r="B1449" s="45"/>
    </row>
    <row r="1450" spans="1:2" ht="17.100000000000001" customHeight="1">
      <c r="A1450" s="44"/>
      <c r="B1450" s="45"/>
    </row>
    <row r="1451" spans="1:2" ht="17.100000000000001" customHeight="1">
      <c r="A1451" s="44"/>
      <c r="B1451" s="45"/>
    </row>
    <row r="1452" spans="1:2" ht="17.100000000000001" customHeight="1">
      <c r="A1452" s="44"/>
      <c r="B1452" s="45"/>
    </row>
    <row r="1453" spans="1:2" ht="17.100000000000001" customHeight="1">
      <c r="A1453" s="44"/>
      <c r="B1453" s="45"/>
    </row>
    <row r="1454" spans="1:2" ht="17.100000000000001" customHeight="1">
      <c r="A1454" s="44"/>
      <c r="B1454" s="45"/>
    </row>
    <row r="1455" spans="1:2" ht="17.100000000000001" customHeight="1">
      <c r="A1455" s="44"/>
      <c r="B1455" s="45"/>
    </row>
    <row r="1456" spans="1:2" ht="17.100000000000001" customHeight="1">
      <c r="A1456" s="44"/>
      <c r="B1456" s="45"/>
    </row>
    <row r="1457" spans="1:2" ht="17.100000000000001" customHeight="1">
      <c r="A1457" s="44"/>
      <c r="B1457" s="45"/>
    </row>
    <row r="1458" spans="1:2" ht="17.100000000000001" customHeight="1">
      <c r="A1458" s="44"/>
      <c r="B1458" s="45"/>
    </row>
    <row r="1459" spans="1:2" ht="17.100000000000001" customHeight="1">
      <c r="A1459" s="44"/>
      <c r="B1459" s="45"/>
    </row>
    <row r="1460" spans="1:2" ht="17.100000000000001" customHeight="1">
      <c r="A1460" s="44"/>
      <c r="B1460" s="45"/>
    </row>
    <row r="1461" spans="1:2" ht="17.100000000000001" customHeight="1">
      <c r="A1461" s="44"/>
      <c r="B1461" s="45"/>
    </row>
    <row r="1462" spans="1:2" ht="17.100000000000001" customHeight="1">
      <c r="A1462" s="44"/>
      <c r="B1462" s="45"/>
    </row>
    <row r="1463" spans="1:2" ht="17.100000000000001" customHeight="1">
      <c r="A1463" s="44"/>
      <c r="B1463" s="45"/>
    </row>
    <row r="1464" spans="1:2" ht="17.100000000000001" customHeight="1">
      <c r="A1464" s="44"/>
      <c r="B1464" s="45"/>
    </row>
    <row r="1465" spans="1:2" ht="17.100000000000001" customHeight="1">
      <c r="A1465" s="44"/>
      <c r="B1465" s="45"/>
    </row>
    <row r="1466" spans="1:2" ht="17.100000000000001" customHeight="1">
      <c r="A1466" s="44"/>
      <c r="B1466" s="45"/>
    </row>
    <row r="1467" spans="1:2" ht="17.100000000000001" customHeight="1">
      <c r="A1467" s="44"/>
      <c r="B1467" s="45"/>
    </row>
    <row r="1468" spans="1:2" ht="17.100000000000001" customHeight="1">
      <c r="A1468" s="44"/>
      <c r="B1468" s="45"/>
    </row>
    <row r="1469" spans="1:2" ht="17.100000000000001" customHeight="1">
      <c r="A1469" s="44"/>
      <c r="B1469" s="45"/>
    </row>
    <row r="1470" spans="1:2" ht="17.100000000000001" customHeight="1">
      <c r="A1470" s="44"/>
      <c r="B1470" s="45"/>
    </row>
    <row r="1471" spans="1:2" ht="17.100000000000001" customHeight="1">
      <c r="A1471" s="44"/>
      <c r="B1471" s="45"/>
    </row>
    <row r="1472" spans="1:2" ht="17.100000000000001" customHeight="1">
      <c r="A1472" s="44"/>
      <c r="B1472" s="45"/>
    </row>
    <row r="1473" spans="1:2" ht="17.100000000000001" customHeight="1">
      <c r="A1473" s="44"/>
      <c r="B1473" s="45"/>
    </row>
    <row r="1474" spans="1:2" ht="17.100000000000001" customHeight="1">
      <c r="A1474" s="44"/>
      <c r="B1474" s="45"/>
    </row>
    <row r="1475" spans="1:2" ht="17.100000000000001" customHeight="1">
      <c r="A1475" s="44"/>
      <c r="B1475" s="45"/>
    </row>
    <row r="1476" spans="1:2" ht="17.100000000000001" customHeight="1">
      <c r="A1476" s="44"/>
      <c r="B1476" s="45"/>
    </row>
    <row r="1477" spans="1:2" ht="17.100000000000001" customHeight="1">
      <c r="A1477" s="44"/>
      <c r="B1477" s="45"/>
    </row>
    <row r="1478" spans="1:2" ht="17.100000000000001" customHeight="1">
      <c r="A1478" s="44"/>
      <c r="B1478" s="45"/>
    </row>
    <row r="1479" spans="1:2" ht="17.100000000000001" customHeight="1">
      <c r="A1479" s="44"/>
      <c r="B1479" s="45"/>
    </row>
    <row r="1480" spans="1:2" ht="16.899999999999999" customHeight="1">
      <c r="A1480" s="44"/>
      <c r="B1480" s="45"/>
    </row>
    <row r="1481" spans="1:2" ht="16.899999999999999" customHeight="1">
      <c r="A1481" s="44"/>
      <c r="B1481" s="45"/>
    </row>
    <row r="1482" spans="1:2" ht="16.899999999999999" customHeight="1">
      <c r="A1482" s="44"/>
      <c r="B1482" s="45"/>
    </row>
    <row r="1483" spans="1:2" ht="16.899999999999999" customHeight="1">
      <c r="A1483" s="44"/>
      <c r="B1483" s="45"/>
    </row>
    <row r="1484" spans="1:2" ht="16.899999999999999" customHeight="1">
      <c r="A1484" s="44"/>
      <c r="B1484" s="45"/>
    </row>
    <row r="1485" spans="1:2" ht="16.899999999999999" customHeight="1">
      <c r="A1485" s="44"/>
      <c r="B1485" s="45"/>
    </row>
    <row r="1486" spans="1:2" ht="17.100000000000001" customHeight="1">
      <c r="A1486" s="44"/>
      <c r="B1486" s="45"/>
    </row>
    <row r="1487" spans="1:2" ht="17.100000000000001" customHeight="1">
      <c r="A1487" s="44"/>
      <c r="B1487" s="45"/>
    </row>
    <row r="1488" spans="1:2" ht="17.100000000000001" customHeight="1">
      <c r="A1488" s="44"/>
      <c r="B1488" s="45"/>
    </row>
    <row r="1489" spans="1:2" ht="17.100000000000001" customHeight="1">
      <c r="A1489" s="44"/>
      <c r="B1489" s="45"/>
    </row>
    <row r="1490" spans="1:2" ht="17.100000000000001" customHeight="1">
      <c r="A1490" s="44"/>
      <c r="B1490" s="45"/>
    </row>
    <row r="1491" spans="1:2" ht="17.25" customHeight="1">
      <c r="A1491" s="44"/>
      <c r="B1491" s="45"/>
    </row>
    <row r="1492" spans="1:2" ht="17.100000000000001" customHeight="1">
      <c r="A1492" s="43" t="s">
        <v>118</v>
      </c>
      <c r="B1492" s="46">
        <v>801591</v>
      </c>
    </row>
    <row r="1493" spans="1:2" ht="16.899999999999999" customHeight="1"/>
  </sheetData>
  <mergeCells count="3">
    <mergeCell ref="A1:B1"/>
    <mergeCell ref="A2:B2"/>
    <mergeCell ref="A3:B3"/>
  </mergeCells>
  <phoneticPr fontId="36" type="noConversion"/>
  <printOptions horizontalCentered="1" verticalCentered="1" gridLines="1"/>
  <pageMargins left="3" right="2" top="1" bottom="1" header="0" footer="0"/>
  <pageSetup scale="64" orientation="landscape" blackAndWhite="1"/>
  <headerFooter alignWithMargins="0">
    <oddHeader>&amp;C@$</oddHeader>
    <oddFooter>&amp;C@&amp;- &amp;P&amp;-$</oddFooter>
  </headerFooter>
</worksheet>
</file>

<file path=xl/worksheets/sheet9.xml><?xml version="1.0" encoding="utf-8"?>
<worksheet xmlns="http://schemas.openxmlformats.org/spreadsheetml/2006/main" xmlns:r="http://schemas.openxmlformats.org/officeDocument/2006/relationships">
  <dimension ref="A1:B77"/>
  <sheetViews>
    <sheetView showGridLines="0" showZeros="0" workbookViewId="0">
      <selection sqref="A1:B1"/>
    </sheetView>
  </sheetViews>
  <sheetFormatPr defaultColWidth="10.42578125" defaultRowHeight="14.25"/>
  <cols>
    <col min="1" max="1" width="50.7109375" style="41" customWidth="1"/>
    <col min="2" max="2" width="23.42578125" style="41" customWidth="1"/>
    <col min="3" max="256" width="10.42578125" style="41" customWidth="1"/>
    <col min="257" max="16384" width="10.42578125" style="41"/>
  </cols>
  <sheetData>
    <row r="1" spans="1:2" ht="36" customHeight="1">
      <c r="A1" s="317" t="s">
        <v>3191</v>
      </c>
      <c r="B1" s="317"/>
    </row>
    <row r="2" spans="1:2" ht="17.100000000000001" customHeight="1">
      <c r="A2" s="318" t="s">
        <v>1766</v>
      </c>
      <c r="B2" s="318"/>
    </row>
    <row r="3" spans="1:2" ht="17.100000000000001" customHeight="1">
      <c r="A3" s="318" t="s">
        <v>64</v>
      </c>
      <c r="B3" s="318"/>
    </row>
    <row r="4" spans="1:2" ht="17.100000000000001" customHeight="1">
      <c r="A4" s="43" t="s">
        <v>65</v>
      </c>
      <c r="B4" s="43" t="s">
        <v>68</v>
      </c>
    </row>
    <row r="5" spans="1:2" ht="17.100000000000001" customHeight="1">
      <c r="A5" s="293" t="s">
        <v>1767</v>
      </c>
      <c r="B5" s="46">
        <v>65694</v>
      </c>
    </row>
    <row r="6" spans="1:2" ht="17.100000000000001" customHeight="1">
      <c r="A6" s="293" t="s">
        <v>1768</v>
      </c>
      <c r="B6" s="46">
        <v>49148</v>
      </c>
    </row>
    <row r="7" spans="1:2" ht="17.100000000000001" customHeight="1">
      <c r="A7" s="293" t="s">
        <v>1769</v>
      </c>
      <c r="B7" s="46">
        <v>8789</v>
      </c>
    </row>
    <row r="8" spans="1:2" ht="17.100000000000001" customHeight="1">
      <c r="A8" s="293" t="s">
        <v>1770</v>
      </c>
      <c r="B8" s="46">
        <v>4069</v>
      </c>
    </row>
    <row r="9" spans="1:2" ht="17.100000000000001" customHeight="1">
      <c r="A9" s="293" t="s">
        <v>1771</v>
      </c>
      <c r="B9" s="46">
        <v>3688</v>
      </c>
    </row>
    <row r="10" spans="1:2" ht="17.100000000000001" customHeight="1">
      <c r="A10" s="293" t="s">
        <v>1772</v>
      </c>
      <c r="B10" s="46">
        <v>71284</v>
      </c>
    </row>
    <row r="11" spans="1:2" ht="17.100000000000001" customHeight="1">
      <c r="A11" s="293" t="s">
        <v>1773</v>
      </c>
      <c r="B11" s="46">
        <v>27137</v>
      </c>
    </row>
    <row r="12" spans="1:2" ht="17.100000000000001" customHeight="1">
      <c r="A12" s="293" t="s">
        <v>1774</v>
      </c>
      <c r="B12" s="46">
        <v>553</v>
      </c>
    </row>
    <row r="13" spans="1:2" ht="17.100000000000001" customHeight="1">
      <c r="A13" s="293" t="s">
        <v>1775</v>
      </c>
      <c r="B13" s="46">
        <v>3293</v>
      </c>
    </row>
    <row r="14" spans="1:2" ht="17.100000000000001" customHeight="1">
      <c r="A14" s="293" t="s">
        <v>1776</v>
      </c>
      <c r="B14" s="46">
        <v>1032</v>
      </c>
    </row>
    <row r="15" spans="1:2" ht="17.100000000000001" customHeight="1">
      <c r="A15" s="293" t="s">
        <v>1777</v>
      </c>
      <c r="B15" s="46">
        <v>28091</v>
      </c>
    </row>
    <row r="16" spans="1:2" ht="17.100000000000001" customHeight="1">
      <c r="A16" s="293" t="s">
        <v>1778</v>
      </c>
      <c r="B16" s="46">
        <v>335</v>
      </c>
    </row>
    <row r="17" spans="1:2" ht="17.100000000000001" customHeight="1">
      <c r="A17" s="293" t="s">
        <v>1779</v>
      </c>
      <c r="B17" s="46">
        <v>40</v>
      </c>
    </row>
    <row r="18" spans="1:2" ht="17.100000000000001" customHeight="1">
      <c r="A18" s="293" t="s">
        <v>1780</v>
      </c>
      <c r="B18" s="46">
        <v>1180</v>
      </c>
    </row>
    <row r="19" spans="1:2" ht="17.100000000000001" customHeight="1">
      <c r="A19" s="293" t="s">
        <v>1781</v>
      </c>
      <c r="B19" s="46">
        <v>2196</v>
      </c>
    </row>
    <row r="20" spans="1:2" ht="17.100000000000001" customHeight="1">
      <c r="A20" s="293" t="s">
        <v>1782</v>
      </c>
      <c r="B20" s="46">
        <v>7427</v>
      </c>
    </row>
    <row r="21" spans="1:2" ht="17.100000000000001" customHeight="1">
      <c r="A21" s="293" t="s">
        <v>1783</v>
      </c>
      <c r="B21" s="46">
        <v>69525</v>
      </c>
    </row>
    <row r="22" spans="1:2" ht="17.100000000000001" customHeight="1">
      <c r="A22" s="293" t="s">
        <v>1784</v>
      </c>
      <c r="B22" s="46">
        <v>8286</v>
      </c>
    </row>
    <row r="23" spans="1:2" ht="17.100000000000001" customHeight="1">
      <c r="A23" s="293" t="s">
        <v>1785</v>
      </c>
      <c r="B23" s="46">
        <v>43704</v>
      </c>
    </row>
    <row r="24" spans="1:2" ht="17.100000000000001" customHeight="1">
      <c r="A24" s="293" t="s">
        <v>1786</v>
      </c>
      <c r="B24" s="46">
        <v>294</v>
      </c>
    </row>
    <row r="25" spans="1:2" ht="17.100000000000001" customHeight="1">
      <c r="A25" s="293" t="s">
        <v>1787</v>
      </c>
      <c r="B25" s="46">
        <v>2178</v>
      </c>
    </row>
    <row r="26" spans="1:2" ht="17.100000000000001" customHeight="1">
      <c r="A26" s="293" t="s">
        <v>1788</v>
      </c>
      <c r="B26" s="46">
        <v>10430</v>
      </c>
    </row>
    <row r="27" spans="1:2" ht="17.100000000000001" customHeight="1">
      <c r="A27" s="293" t="s">
        <v>1789</v>
      </c>
      <c r="B27" s="46">
        <v>1158</v>
      </c>
    </row>
    <row r="28" spans="1:2" ht="17.100000000000001" customHeight="1">
      <c r="A28" s="293" t="s">
        <v>1790</v>
      </c>
      <c r="B28" s="46">
        <v>3475</v>
      </c>
    </row>
    <row r="29" spans="1:2" ht="17.100000000000001" customHeight="1">
      <c r="A29" s="293" t="s">
        <v>1791</v>
      </c>
      <c r="B29" s="46">
        <v>3350</v>
      </c>
    </row>
    <row r="30" spans="1:2" ht="17.100000000000001" customHeight="1">
      <c r="A30" s="293" t="s">
        <v>1784</v>
      </c>
      <c r="B30" s="46">
        <v>0</v>
      </c>
    </row>
    <row r="31" spans="1:2" ht="17.100000000000001" customHeight="1">
      <c r="A31" s="293" t="s">
        <v>1785</v>
      </c>
      <c r="B31" s="46">
        <v>2464</v>
      </c>
    </row>
    <row r="32" spans="1:2" ht="17.100000000000001" customHeight="1">
      <c r="A32" s="293" t="s">
        <v>1786</v>
      </c>
      <c r="B32" s="46">
        <v>0</v>
      </c>
    </row>
    <row r="33" spans="1:2" ht="17.100000000000001" customHeight="1">
      <c r="A33" s="293" t="s">
        <v>1788</v>
      </c>
      <c r="B33" s="46">
        <v>876</v>
      </c>
    </row>
    <row r="34" spans="1:2" ht="17.100000000000001" customHeight="1">
      <c r="A34" s="293" t="s">
        <v>1789</v>
      </c>
      <c r="B34" s="46">
        <v>0</v>
      </c>
    </row>
    <row r="35" spans="1:2" ht="17.100000000000001" customHeight="1">
      <c r="A35" s="293" t="s">
        <v>1790</v>
      </c>
      <c r="B35" s="46">
        <v>10</v>
      </c>
    </row>
    <row r="36" spans="1:2" ht="17.100000000000001" customHeight="1">
      <c r="A36" s="293" t="s">
        <v>1792</v>
      </c>
      <c r="B36" s="46">
        <v>202990</v>
      </c>
    </row>
    <row r="37" spans="1:2" ht="17.100000000000001" customHeight="1">
      <c r="A37" s="293" t="s">
        <v>1793</v>
      </c>
      <c r="B37" s="46">
        <v>148358</v>
      </c>
    </row>
    <row r="38" spans="1:2" ht="17.100000000000001" customHeight="1">
      <c r="A38" s="293" t="s">
        <v>1794</v>
      </c>
      <c r="B38" s="46">
        <v>54632</v>
      </c>
    </row>
    <row r="39" spans="1:2" ht="17.100000000000001" customHeight="1">
      <c r="A39" s="293" t="s">
        <v>1795</v>
      </c>
      <c r="B39" s="46">
        <v>0</v>
      </c>
    </row>
    <row r="40" spans="1:2" ht="17.100000000000001" customHeight="1">
      <c r="A40" s="293" t="s">
        <v>1796</v>
      </c>
      <c r="B40" s="46">
        <v>53606</v>
      </c>
    </row>
    <row r="41" spans="1:2" ht="17.100000000000001" customHeight="1">
      <c r="A41" s="293" t="s">
        <v>1797</v>
      </c>
      <c r="B41" s="46">
        <v>50107</v>
      </c>
    </row>
    <row r="42" spans="1:2" ht="17.100000000000001" customHeight="1">
      <c r="A42" s="293" t="s">
        <v>1798</v>
      </c>
      <c r="B42" s="46">
        <v>3499</v>
      </c>
    </row>
    <row r="43" spans="1:2" ht="17.100000000000001" customHeight="1">
      <c r="A43" s="293" t="s">
        <v>1799</v>
      </c>
      <c r="B43" s="46">
        <v>50138</v>
      </c>
    </row>
    <row r="44" spans="1:2" ht="17.100000000000001" customHeight="1">
      <c r="A44" s="293" t="s">
        <v>1800</v>
      </c>
      <c r="B44" s="46">
        <v>19475</v>
      </c>
    </row>
    <row r="45" spans="1:2" ht="17.100000000000001" customHeight="1">
      <c r="A45" s="293" t="s">
        <v>1801</v>
      </c>
      <c r="B45" s="46">
        <v>84</v>
      </c>
    </row>
    <row r="46" spans="1:2" ht="17.100000000000001" customHeight="1">
      <c r="A46" s="293" t="s">
        <v>1802</v>
      </c>
      <c r="B46" s="46">
        <v>30579</v>
      </c>
    </row>
    <row r="47" spans="1:2" ht="17.100000000000001" customHeight="1">
      <c r="A47" s="293" t="s">
        <v>1803</v>
      </c>
      <c r="B47" s="46">
        <v>61126</v>
      </c>
    </row>
    <row r="48" spans="1:2" ht="17.100000000000001" customHeight="1">
      <c r="A48" s="293" t="s">
        <v>1804</v>
      </c>
      <c r="B48" s="46">
        <v>60047</v>
      </c>
    </row>
    <row r="49" spans="1:2" ht="17.100000000000001" customHeight="1">
      <c r="A49" s="293" t="s">
        <v>1805</v>
      </c>
      <c r="B49" s="46">
        <v>1079</v>
      </c>
    </row>
    <row r="50" spans="1:2" ht="17.100000000000001" customHeight="1">
      <c r="A50" s="293" t="s">
        <v>1806</v>
      </c>
      <c r="B50" s="46">
        <v>24352</v>
      </c>
    </row>
    <row r="51" spans="1:2" ht="17.100000000000001" customHeight="1">
      <c r="A51" s="293" t="s">
        <v>1807</v>
      </c>
      <c r="B51" s="46">
        <v>8802</v>
      </c>
    </row>
    <row r="52" spans="1:2" ht="17.100000000000001" customHeight="1">
      <c r="A52" s="293" t="s">
        <v>1808</v>
      </c>
      <c r="B52" s="46">
        <v>2656</v>
      </c>
    </row>
    <row r="53" spans="1:2" ht="17.100000000000001" customHeight="1">
      <c r="A53" s="293" t="s">
        <v>1809</v>
      </c>
      <c r="B53" s="46">
        <v>0</v>
      </c>
    </row>
    <row r="54" spans="1:2" ht="17.100000000000001" customHeight="1">
      <c r="A54" s="293" t="s">
        <v>1810</v>
      </c>
      <c r="B54" s="46">
        <v>2839</v>
      </c>
    </row>
    <row r="55" spans="1:2" ht="17.100000000000001" customHeight="1">
      <c r="A55" s="293" t="s">
        <v>1811</v>
      </c>
      <c r="B55" s="46">
        <v>10055</v>
      </c>
    </row>
    <row r="56" spans="1:2" ht="17.100000000000001" customHeight="1">
      <c r="A56" s="293" t="s">
        <v>1812</v>
      </c>
      <c r="B56" s="46">
        <v>137739</v>
      </c>
    </row>
    <row r="57" spans="1:2" ht="17.100000000000001" customHeight="1">
      <c r="A57" s="293" t="s">
        <v>1813</v>
      </c>
      <c r="B57" s="46">
        <v>137739</v>
      </c>
    </row>
    <row r="58" spans="1:2" ht="17.100000000000001" customHeight="1">
      <c r="A58" s="293" t="s">
        <v>1814</v>
      </c>
      <c r="B58" s="46">
        <v>24128</v>
      </c>
    </row>
    <row r="59" spans="1:2" ht="17.100000000000001" customHeight="1">
      <c r="A59" s="293" t="s">
        <v>1815</v>
      </c>
      <c r="B59" s="46">
        <v>21894</v>
      </c>
    </row>
    <row r="60" spans="1:2" ht="17.100000000000001" customHeight="1">
      <c r="A60" s="293" t="s">
        <v>1816</v>
      </c>
      <c r="B60" s="46">
        <v>2234</v>
      </c>
    </row>
    <row r="61" spans="1:2" ht="17.100000000000001" customHeight="1">
      <c r="A61" s="293" t="s">
        <v>1817</v>
      </c>
      <c r="B61" s="46">
        <v>0</v>
      </c>
    </row>
    <row r="62" spans="1:2" ht="17.100000000000001" customHeight="1">
      <c r="A62" s="293" t="s">
        <v>1818</v>
      </c>
      <c r="B62" s="46">
        <v>0</v>
      </c>
    </row>
    <row r="63" spans="1:2" ht="17.100000000000001" customHeight="1">
      <c r="A63" s="293" t="s">
        <v>1819</v>
      </c>
      <c r="B63" s="46">
        <v>37659</v>
      </c>
    </row>
    <row r="64" spans="1:2" ht="17.100000000000001" customHeight="1">
      <c r="A64" s="293" t="s">
        <v>1820</v>
      </c>
      <c r="B64" s="46">
        <v>30</v>
      </c>
    </row>
    <row r="65" spans="1:2" ht="17.100000000000001" customHeight="1">
      <c r="A65" s="293" t="s">
        <v>1821</v>
      </c>
      <c r="B65" s="46">
        <v>41</v>
      </c>
    </row>
    <row r="66" spans="1:2" ht="17.100000000000001" customHeight="1">
      <c r="A66" s="293" t="s">
        <v>1822</v>
      </c>
      <c r="B66" s="46">
        <v>0</v>
      </c>
    </row>
    <row r="67" spans="1:2" ht="17.100000000000001" customHeight="1">
      <c r="A67" s="293" t="s">
        <v>362</v>
      </c>
      <c r="B67" s="46">
        <v>37588</v>
      </c>
    </row>
    <row r="68" spans="1:2" ht="16.899999999999999" customHeight="1">
      <c r="A68" s="293"/>
      <c r="B68" s="45"/>
    </row>
    <row r="69" spans="1:2" ht="16.899999999999999" customHeight="1">
      <c r="A69" s="293"/>
      <c r="B69" s="45"/>
    </row>
    <row r="70" spans="1:2" ht="16.899999999999999" customHeight="1">
      <c r="A70" s="293"/>
      <c r="B70" s="45"/>
    </row>
    <row r="71" spans="1:2" ht="16.899999999999999" customHeight="1">
      <c r="A71" s="293"/>
      <c r="B71" s="45"/>
    </row>
    <row r="72" spans="1:2" ht="16.899999999999999" customHeight="1">
      <c r="A72" s="293"/>
      <c r="B72" s="45"/>
    </row>
    <row r="73" spans="1:2" ht="16.899999999999999" customHeight="1">
      <c r="A73" s="293"/>
      <c r="B73" s="45"/>
    </row>
    <row r="74" spans="1:2" ht="16.899999999999999" customHeight="1">
      <c r="A74" s="293"/>
      <c r="B74" s="45"/>
    </row>
    <row r="75" spans="1:2" ht="16.899999999999999" customHeight="1">
      <c r="A75" s="293"/>
      <c r="B75" s="45"/>
    </row>
    <row r="76" spans="1:2" ht="17.100000000000001" customHeight="1">
      <c r="A76" s="43" t="s">
        <v>118</v>
      </c>
      <c r="B76" s="46">
        <v>801591</v>
      </c>
    </row>
    <row r="77" spans="1:2" ht="15.6" customHeight="1"/>
  </sheetData>
  <mergeCells count="3">
    <mergeCell ref="A1:B1"/>
    <mergeCell ref="A2:B2"/>
    <mergeCell ref="A3:B3"/>
  </mergeCells>
  <phoneticPr fontId="36"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62</vt:i4>
      </vt:variant>
    </vt:vector>
  </HeadingPairs>
  <TitlesOfParts>
    <vt:vector size="62" baseType="lpstr">
      <vt:lpstr>报表目录</vt:lpstr>
      <vt:lpstr>一般公共预算</vt:lpstr>
      <vt:lpstr>一般公共预算收支决算总表-1</vt:lpstr>
      <vt:lpstr>一般公共预算收支决算总表-2</vt:lpstr>
      <vt:lpstr>一般公共预算收入预算变动情况表</vt:lpstr>
      <vt:lpstr>一般公共预算支出预算变动及结余、结转情况表</vt:lpstr>
      <vt:lpstr>一般公共预算收入决算明细表</vt:lpstr>
      <vt:lpstr>一般公共预算支出决算功能分类明细表</vt:lpstr>
      <vt:lpstr>一般公共预算支出决算经济分类明细表</vt:lpstr>
      <vt:lpstr>一般公共预算转移性和债务相关收支决算明细表</vt:lpstr>
      <vt:lpstr>一般公共预算收支决算分级表</vt:lpstr>
      <vt:lpstr>民族自治地区一般公共预算收支决算表</vt:lpstr>
      <vt:lpstr>一般公共预算收支及平衡情况表</vt:lpstr>
      <vt:lpstr>政府性基金预算</vt:lpstr>
      <vt:lpstr>政府性基金预算收支决算总表</vt:lpstr>
      <vt:lpstr>政府性基金预算收入预算变动情况表</vt:lpstr>
      <vt:lpstr>政府性基金预算支出预算变动情况表</vt:lpstr>
      <vt:lpstr>政府性基金预算收入决算明细表</vt:lpstr>
      <vt:lpstr>政府性基金预算支出决算功能分类明细表</vt:lpstr>
      <vt:lpstr>政府性基金预算收支及结余情况表</vt:lpstr>
      <vt:lpstr>政府性基金预算收支决算分级表</vt:lpstr>
      <vt:lpstr>政府性基金预算收支及平衡情况表</vt:lpstr>
      <vt:lpstr>国有资本经营预算</vt:lpstr>
      <vt:lpstr>国有资本经营预算收支决算总表</vt:lpstr>
      <vt:lpstr>国有资本经营预算收支决算明细表</vt:lpstr>
      <vt:lpstr>国有资本经营预算收支决算分级表</vt:lpstr>
      <vt:lpstr>国有资本经营预算收支及平衡情况表</vt:lpstr>
      <vt:lpstr>社会保险基金</vt:lpstr>
      <vt:lpstr>社会保险基金资产负债表</vt:lpstr>
      <vt:lpstr>社会保险基金决算收支总表</vt:lpstr>
      <vt:lpstr>企业职工基本养老保险基金收支表</vt:lpstr>
      <vt:lpstr>城乡居民基本养老保险基金收支表</vt:lpstr>
      <vt:lpstr>机关事业基本养老保险基金收支表</vt:lpstr>
      <vt:lpstr>职工基本医疗保险基金收支表</vt:lpstr>
      <vt:lpstr>城乡居民基本医疗保险基金收支表</vt:lpstr>
      <vt:lpstr>工伤保险基金收支表</vt:lpstr>
      <vt:lpstr>失业保险基金收支表</vt:lpstr>
      <vt:lpstr>生育保险基金收支表</vt:lpstr>
      <vt:lpstr>社会保障基金财政专户资产负债表</vt:lpstr>
      <vt:lpstr>社会保障基金财政专户收支表</vt:lpstr>
      <vt:lpstr>财政对社会保险基金补助资金情况</vt:lpstr>
      <vt:lpstr>基本养老保险补充资料表</vt:lpstr>
      <vt:lpstr>基本医疗工伤生育补充资料表</vt:lpstr>
      <vt:lpstr>居民基本医疗保险补充资料表</vt:lpstr>
      <vt:lpstr>失业保险补充资料表</vt:lpstr>
      <vt:lpstr>其他养老保险情况表</vt:lpstr>
      <vt:lpstr>其他医疗保障情况表</vt:lpstr>
      <vt:lpstr>社会保险补充资料表</vt:lpstr>
      <vt:lpstr>社会保险补充资料表续</vt:lpstr>
      <vt:lpstr>补充资料</vt:lpstr>
      <vt:lpstr>社会保险基金预算收支情况表</vt:lpstr>
      <vt:lpstr>预算资金年终资产负债表</vt:lpstr>
      <vt:lpstr>地方政府债务余额情况表</vt:lpstr>
      <vt:lpstr>基本数字表</vt:lpstr>
      <vt:lpstr>贫困县相关财政指标表</vt:lpstr>
      <vt:lpstr>乡镇财政基本情况表</vt:lpstr>
      <vt:lpstr>一般公共预算(基本)支出决算经济分类表</vt:lpstr>
      <vt:lpstr>市对县政府性基金转移支付决算表</vt:lpstr>
      <vt:lpstr>专项转移支付分地区、分项目决算表</vt:lpstr>
      <vt:lpstr>本级及所属地区地方政府债务限额、余额决算表</vt:lpstr>
      <vt:lpstr>本级及所属地区地方政府债券发行、还本付息决算表</vt:lpstr>
      <vt:lpstr>本级及所属地区债券资金使用安排表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2021-05-19T17:37:30Z</dcterms:created>
  <dcterms:modified xsi:type="dcterms:W3CDTF">2021-05-20T07:44:37Z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